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-120" yWindow="-120" windowWidth="29040" windowHeight="15840" tabRatio="263"/>
  </bookViews>
  <sheets>
    <sheet name="list01" sheetId="1" r:id="rId1"/>
    <sheet name="list02" sheetId="4" r:id="rId2"/>
    <sheet name="list03" sheetId="3" r:id="rId3"/>
    <sheet name="list04" sheetId="5" r:id="rId4"/>
  </sheets>
  <calcPr calcId="191029" refMode="R1C1"/>
  <webPublishObjects count="18">
    <webPublishObject id="32058" divId="финансовий_32058" destinationFile="C:\Documents and Settings\Farhod\Desktop\15.02.2008\финансовий\db\финансовийru.htm"/>
    <webPublishObject id="21706" divId="БУХГАЛТЕРСКИЙ БАЛАНС_21706" destinationFile="C:\Documents and Settings\Farhod\Desktop\15.02.2008\финансовий\1\db\БУХГАЛТЕРСКИЙ БАЛАНСru.htm"/>
    <webPublishObject id="14488" divId="БУХГАЛТЕРСКИЙ БАЛАНС_14488" destinationFile="C:\Documents and Settings\Farhod\Desktop\15.02.2008\финансовий\1\db\БУХГАЛТЕРСКИЙ БАЛАНСru.htm"/>
    <webPublishObject id="7370" divId="БУХГАЛТЕРСКИЙ БАЛАНС_7370" destinationFile="C:\Documents and Settings\Farhod\Desktop\15.02.2008\финансовий\1\db\БУХГАЛТЕРСКИЙ БАЛАНСru.htm"/>
    <webPublishObject id="17712" divId="БУХГАЛТЕРСКИЙ БАЛАНС_17712" destinationFile="C:\Documents and Settings\Farhod\Desktop\15.02.2008\финансовий\1\db\БУХГАЛТЕРСКИЙ БАЛАНСru.htm"/>
    <webPublishObject id="31654" divId="БУХГАЛТЕРСКИЙ БАЛАНС_31654" destinationFile="D:\elektronika\20.03.2008.10.20\финансовий\1\db\БУХГАЛТЕРСКИЙ БАЛАНСru.htm"/>
    <webPublishObject id="23492" divId="БУХГАЛТЕРСКИЙ БАЛАНС_23492" destinationFile="D:\elektronika\20.03.2008.10.20\финансовий\1\db\БУХГАЛТЕРСКИЙ БАЛАНСru.htm"/>
    <webPublishObject id="18051" divId="БУХГАЛТЕРСКИЙ БАЛАНС_18051" destinationFile="D:\elektronika\20.03.2008.10.20\финансовий\1\db\БУХГАЛТЕРСКИЙ БАЛАНСru.htm"/>
    <webPublishObject id="4643" divId="БУХГАЛТЕРСКИЙ БАЛАНС_4643" destinationFile="D:\Farhod_el\ot_uz\финансовий\1\db\БУХГАЛТЕРСКИЙ БАЛАНСru.htm"/>
    <webPublishObject id="19962" divId="БУХГАЛТЕРСКИЙ БАЛАНС_19962" destinationFile="D:\Farhod_el\ot_uz\финансовий\1\db\БУХГАЛТЕРСКИЙ БАЛАНСru.htm"/>
    <webPublishObject id="11109" divId="БУХГАЛТЕРСКИЙ БАЛАНС_11109" destinationFile="D:\Farhod_el\ot_uz\финансовий\1\db\БУХГАЛТЕРСКИЙ БАЛАНСru.htm"/>
    <webPublishObject id="26190" divId="БУХГАЛТЕРСКИЙ БАЛАНС_26190" destinationFile="D:\Farhod_el\ot_uz\финансовий\1\db\БУХГАЛТЕРСКИЙ БАЛАНСru.htm"/>
    <webPublishObject id="21763" divId="БУХГАЛТЕРСКИЙ БАЛАНС_21763" destinationFile="D:\Farhod_el\ot_uz\финансовий\1\db\БУХГАЛТЕРСКИЙ БАЛАНСru.htm"/>
    <webPublishObject id="11645" divId="БУХГАЛТЕРСКИЙ БАЛАНС_11645" destinationFile="C:\13012012\1\db\БУХГАЛТЕРСКИЙ БАЛАНСruurururu.htm"/>
    <webPublishObject id="21505" divId="20000ru_21505" destinationFile="C:\13012012\20000\db\20000rurrrrrrrr.htm"/>
    <webPublishObject id="1711" divId="20000ru_1711" destinationFile="C:\13012012\20000\db\20000rurrrrrrrr.htm"/>
    <webPublishObject id="30445" divId="20000ru_30445" destinationFile="D:\Хисобот формалари(2012)\20000\db\20000ruxxxxxxxxxx.htm"/>
    <webPublishObject id="5825" divId="20000ru_5825" destinationFile="D:\Хисобот формалари(2012)\20000\db\20000russsssss.htm"/>
  </webPublishObjects>
</workbook>
</file>

<file path=xl/calcChain.xml><?xml version="1.0" encoding="utf-8"?>
<calcChain xmlns="http://schemas.openxmlformats.org/spreadsheetml/2006/main">
  <c r="D34" i="3" l="1"/>
  <c r="D32" i="3"/>
  <c r="D20" i="3"/>
  <c r="E14" i="3"/>
  <c r="D13" i="3"/>
  <c r="F34" i="3"/>
  <c r="F32" i="3"/>
  <c r="F13" i="3"/>
  <c r="F37" i="3"/>
  <c r="F20" i="3"/>
  <c r="G14" i="3"/>
  <c r="E98" i="4"/>
  <c r="E97" i="4"/>
  <c r="E78" i="4"/>
  <c r="E79" i="4"/>
  <c r="E64" i="4"/>
  <c r="E54" i="4"/>
  <c r="E53" i="4"/>
  <c r="E27" i="4"/>
  <c r="E46" i="4"/>
  <c r="E10" i="4"/>
  <c r="E34" i="4"/>
</calcChain>
</file>

<file path=xl/sharedStrings.xml><?xml version="1.0" encoding="utf-8"?>
<sst xmlns="http://schemas.openxmlformats.org/spreadsheetml/2006/main" count="440" uniqueCount="332">
  <si>
    <t>Актив</t>
  </si>
  <si>
    <t>010</t>
  </si>
  <si>
    <t>020</t>
  </si>
  <si>
    <t>011</t>
  </si>
  <si>
    <t>012</t>
  </si>
  <si>
    <t>021</t>
  </si>
  <si>
    <t>022</t>
  </si>
  <si>
    <t>040</t>
  </si>
  <si>
    <t>030</t>
  </si>
  <si>
    <t>050</t>
  </si>
  <si>
    <t>060</t>
  </si>
  <si>
    <t>070</t>
  </si>
  <si>
    <t>080</t>
  </si>
  <si>
    <t>090</t>
  </si>
  <si>
    <t>100</t>
  </si>
  <si>
    <t>110</t>
  </si>
  <si>
    <t>120</t>
  </si>
  <si>
    <t>130</t>
  </si>
  <si>
    <t>140</t>
  </si>
  <si>
    <t>150</t>
  </si>
  <si>
    <t>160</t>
  </si>
  <si>
    <t>170</t>
  </si>
  <si>
    <t>180</t>
  </si>
  <si>
    <t>190</t>
  </si>
  <si>
    <t>200</t>
  </si>
  <si>
    <t>210</t>
  </si>
  <si>
    <t>211</t>
  </si>
  <si>
    <t>220</t>
  </si>
  <si>
    <t>230</t>
  </si>
  <si>
    <t>240</t>
  </si>
  <si>
    <t>250</t>
  </si>
  <si>
    <t>260</t>
  </si>
  <si>
    <t>270</t>
  </si>
  <si>
    <t>280</t>
  </si>
  <si>
    <t>290</t>
  </si>
  <si>
    <t>300</t>
  </si>
  <si>
    <t>310</t>
  </si>
  <si>
    <t>320</t>
  </si>
  <si>
    <t>330</t>
  </si>
  <si>
    <t>340</t>
  </si>
  <si>
    <t>350</t>
  </si>
  <si>
    <t>360</t>
  </si>
  <si>
    <t>370</t>
  </si>
  <si>
    <t>380</t>
  </si>
  <si>
    <t>390</t>
  </si>
  <si>
    <t>400</t>
  </si>
  <si>
    <t>Пассив</t>
  </si>
  <si>
    <t>410</t>
  </si>
  <si>
    <t>420</t>
  </si>
  <si>
    <t>430</t>
  </si>
  <si>
    <t>440</t>
  </si>
  <si>
    <t>450</t>
  </si>
  <si>
    <t>460</t>
  </si>
  <si>
    <t>470</t>
  </si>
  <si>
    <t>480</t>
  </si>
  <si>
    <t>490</t>
  </si>
  <si>
    <t>491</t>
  </si>
  <si>
    <t>500</t>
  </si>
  <si>
    <t>510</t>
  </si>
  <si>
    <t>520</t>
  </si>
  <si>
    <t>530</t>
  </si>
  <si>
    <t>540</t>
  </si>
  <si>
    <t>550</t>
  </si>
  <si>
    <t>560</t>
  </si>
  <si>
    <t>570</t>
  </si>
  <si>
    <t>580</t>
  </si>
  <si>
    <t>590</t>
  </si>
  <si>
    <t>600</t>
  </si>
  <si>
    <t>601</t>
  </si>
  <si>
    <t>602</t>
  </si>
  <si>
    <t>610</t>
  </si>
  <si>
    <t>620</t>
  </si>
  <si>
    <t>630</t>
  </si>
  <si>
    <t>640</t>
  </si>
  <si>
    <t>650</t>
  </si>
  <si>
    <t>660</t>
  </si>
  <si>
    <t>670</t>
  </si>
  <si>
    <t>680</t>
  </si>
  <si>
    <t>690</t>
  </si>
  <si>
    <t>700</t>
  </si>
  <si>
    <t>710</t>
  </si>
  <si>
    <t>720</t>
  </si>
  <si>
    <t>730</t>
  </si>
  <si>
    <t>740</t>
  </si>
  <si>
    <t>750</t>
  </si>
  <si>
    <t>760</t>
  </si>
  <si>
    <t>770</t>
  </si>
  <si>
    <t>780</t>
  </si>
  <si>
    <t>Долгосрочные отсроченные расходы (0950, 0960, 0990)</t>
  </si>
  <si>
    <t>lc=R26C7</t>
  </si>
  <si>
    <t/>
  </si>
  <si>
    <t>lc=R129C12</t>
  </si>
  <si>
    <t>lc=R27C10</t>
  </si>
  <si>
    <t xml:space="preserve">    </t>
  </si>
  <si>
    <t>lc=R99C6</t>
  </si>
  <si>
    <t>Ўзбекистон Республикаси Молия вазирининг 2002 йил 27 декабрдаги 140-сонли буйруғига
 1-сонли илова, ЎзР АВ томонидан 2003 й. 24 январда рўйхатга олинган N 1209</t>
  </si>
  <si>
    <t>йил</t>
  </si>
  <si>
    <t>чораги</t>
  </si>
  <si>
    <t>Корхона, ташкилот</t>
  </si>
  <si>
    <t>Ташкилий-ҳуқуқий шакли</t>
  </si>
  <si>
    <t>Тармоқ</t>
  </si>
  <si>
    <t>Мулкчилик шакли</t>
  </si>
  <si>
    <t>Вазирлик, идора ва бошқалар</t>
  </si>
  <si>
    <t>Солиқ тўловчининг идентификацион рақами</t>
  </si>
  <si>
    <t>Ўлчов бирлиги, минг сўм</t>
  </si>
  <si>
    <t>Ҳудуд</t>
  </si>
  <si>
    <t>Манзил</t>
  </si>
  <si>
    <t>БхУТ бўйича 1-шакл</t>
  </si>
  <si>
    <t>КТУТ бўйича</t>
  </si>
  <si>
    <t>ХХТУТ бўйича</t>
  </si>
  <si>
    <t>ТхШТ бўйича</t>
  </si>
  <si>
    <t>МШТ бўйича</t>
  </si>
  <si>
    <t>СТИР</t>
  </si>
  <si>
    <t>ДБИБТ бўйича</t>
  </si>
  <si>
    <t>МхОБТ</t>
  </si>
  <si>
    <t>Жўнатилган сана</t>
  </si>
  <si>
    <t>қабул қилинган сана</t>
  </si>
  <si>
    <t>Такдим қилиш муддати</t>
  </si>
  <si>
    <t>Кўрсаткичлар номи</t>
  </si>
  <si>
    <t>Ҳисобот даври бошига</t>
  </si>
  <si>
    <t>Сатр коди</t>
  </si>
  <si>
    <t>I. Узоқ муддатли активлар</t>
  </si>
  <si>
    <t>Ҳисобот даври охирига</t>
  </si>
  <si>
    <t>Асосий воситалар:</t>
  </si>
  <si>
    <t>Бошланғич (қайта тиклаш) қиймати (0100, 0300)</t>
  </si>
  <si>
    <t>Эскириш суммаси (0200)</t>
  </si>
  <si>
    <t>қолдиқ (баланс) қиймати (сатр. 010 - 011)</t>
  </si>
  <si>
    <t>Номоддий активлар:</t>
  </si>
  <si>
    <t>Бошланғич қиймати (0400)</t>
  </si>
  <si>
    <t>Амортизация суммаси (0500)</t>
  </si>
  <si>
    <t>қолдиқ (баланс) қиймати (сатр. 020 - 021)</t>
  </si>
  <si>
    <t>Узоқ муддатли инвестициялар, жами (сатр.040+050+060+070+080)</t>
  </si>
  <si>
    <t>Қимматли қоғозлар (0610)</t>
  </si>
  <si>
    <t>Шўъба хўжалик жамиятларига инвестициялар (0620)</t>
  </si>
  <si>
    <t>қарам хўжалик жамиятларига инвестициялар (0630)</t>
  </si>
  <si>
    <t>Чет эл капитали мавжуд бўлган корхоналарга инвестициялар (0640)</t>
  </si>
  <si>
    <t>Бошқа узоқ муддатли инвестициялар (0690)</t>
  </si>
  <si>
    <t>Ўрнатиладиган асбоб-ускуналар (0700)</t>
  </si>
  <si>
    <t>Капитал қўйилмалар (0800)</t>
  </si>
  <si>
    <t>Узоқ муддатли дебиторлик қарзлари (0910,0920,0930,0940)</t>
  </si>
  <si>
    <t>I бўлим бўйича жами (сатр.012+022+030+090+100+110+120)</t>
  </si>
  <si>
    <t>II. Жорий активлар</t>
  </si>
  <si>
    <t>Товар-моддий захиралари, жами (сатр.150+160+170+180)</t>
  </si>
  <si>
    <t>Ишлаб чиқариш захиралари (1000, 1100, 1500, 1600)</t>
  </si>
  <si>
    <t>Тугалланмаган ишлаб чиқариш (2000, 2100, 2300, 2700)</t>
  </si>
  <si>
    <t>Тайёр маҳсулот (2800)</t>
  </si>
  <si>
    <t>Товарлар (2900 дан 2980 нинг айирмаси)</t>
  </si>
  <si>
    <t>Келгуси давр харажатлари (3100)</t>
  </si>
  <si>
    <t>Кечиктирилган харажатлар (3200)</t>
  </si>
  <si>
    <t>Дебиторлар, жами (сатр. 220+240+250+260+270+280+290+300+310)</t>
  </si>
  <si>
    <t>шундан: муддати ўтган*</t>
  </si>
  <si>
    <t>Харидор ва буюртмачиларнинг қарзи (4000 дан 4900 нинг айирмаси)</t>
  </si>
  <si>
    <t>Ажратилган бўлинмаларнинг қарзи (4110)</t>
  </si>
  <si>
    <t>Шўъба ва қарам хўжалик жамиятларнинг қарзи (4120)</t>
  </si>
  <si>
    <t>Ходимларга берилган бўнаклар (4200)</t>
  </si>
  <si>
    <t>Мол етказиб берувчилар ва пудратчиларга берилган бўнаклар (4300)</t>
  </si>
  <si>
    <t>Бюджетга солиқлар ва бошқа мажбурий тўловлар бўйича бўнак тўловлари (4400)</t>
  </si>
  <si>
    <t>Таъсисчиларнинг устав капиталига улушлар бўйича қарзи (4600)</t>
  </si>
  <si>
    <t>Ходимларнинг бошқа операциялар бўйича қарзи (4700)</t>
  </si>
  <si>
    <t>Бошқа дебиторлик қарзлари (4800)</t>
  </si>
  <si>
    <t>Пул маблағлари, жами (сатр.330+340+350+360), шу жумладан:</t>
  </si>
  <si>
    <t>Кассадаги пул маблағлари (5000)</t>
  </si>
  <si>
    <t>Ҳисоб-китоб счётидаги пул маблағлари (5100)</t>
  </si>
  <si>
    <t>Чет эл валютасидаги пул маблағлари (5200)</t>
  </si>
  <si>
    <t>Бошқа пул маблағлари ва эквивалентлари (5500, 5600, 5700)</t>
  </si>
  <si>
    <t>қисқа муддатли инвестициялар (5800)</t>
  </si>
  <si>
    <t>Бошқа жорий активлар (5900)</t>
  </si>
  <si>
    <t>Мақсадли давлат жамғармалари ва суғурталар бўйича бўнак тўловлари (4500)</t>
  </si>
  <si>
    <t>II бўлим бўйича жами (сатр. 140+190+200+210+320+370+380)</t>
  </si>
  <si>
    <t>Баланс активи бўйича жами (сатр.130+390)</t>
  </si>
  <si>
    <t>I. Ўз маблағлари манбалари</t>
  </si>
  <si>
    <t>Устав капитали (8300)</t>
  </si>
  <si>
    <t>Қўшилган капитал (8400)</t>
  </si>
  <si>
    <t>Резерв капитали (8500)</t>
  </si>
  <si>
    <t>Сотиб олинган хусусий акциялар (8600)</t>
  </si>
  <si>
    <t>Тақсимланмаган фойда (қопланмаган зарар) (8700)</t>
  </si>
  <si>
    <t>Мақсадли тушумлар (8800)</t>
  </si>
  <si>
    <t>Келгуси давр харажатлари ва тўловлари учун захиралар (8900)</t>
  </si>
  <si>
    <t>I бўлим бўйича жами (сатр.410+420+430-440+450+460+470)</t>
  </si>
  <si>
    <t>II. Мажбуриятлар</t>
  </si>
  <si>
    <t>Узоқ муддатли мажбуриятлар, жами (сатр.500+520+530+540+550+560+570+580+590)</t>
  </si>
  <si>
    <t>шу жумладан: узоқ муддатли кредиторлик қарзлари (сатр.500+520+540+560+590)</t>
  </si>
  <si>
    <t>Мол етказиб берувчилар ва пудратчиларга узоқ муддатли қарз (7000)</t>
  </si>
  <si>
    <t>Ажратилган бўлинмаларга узоқ муддатли қарз (7110)</t>
  </si>
  <si>
    <t>Шўъба ва қарам хўжалик жамиятларга узоқ муддатли қарз (7120)</t>
  </si>
  <si>
    <t>Узоқ муддатли кечиктирилган даромадлар (7210, 7220, 7230)</t>
  </si>
  <si>
    <t>Солиқ ва бошқа мажбурий тўловлар бўйича узоқ муддатли кечиктирилган мажбуриятлар (7240)</t>
  </si>
  <si>
    <t>Бошқа узоқ муддатли кечиктирилган мажбуриятлар (7250, 7290)</t>
  </si>
  <si>
    <t>Харидорлар ва буюртмачилардан олинган бўнаклар (7300)</t>
  </si>
  <si>
    <t>Узоқ муддатли банк кредитлари (7810)</t>
  </si>
  <si>
    <t>Узоқ муддатли қарзлар (7820, 7830, 7840)</t>
  </si>
  <si>
    <t>Бошқа узоқ муддатли кредиторлик қарзлар (7900)</t>
  </si>
  <si>
    <t>Жорий мажбуриятлар, жами (сатр.610+630+640+650+660+670+680+690+700+710+ +720+730+740+750+760)</t>
  </si>
  <si>
    <t>шу жумладан: жорий кредиторлик қарзлари (сатр.610+630+650+670+680+690+ +700+710+720+760)</t>
  </si>
  <si>
    <t>шундан: муддати ўтган жорий кредиторлик қарзлари*</t>
  </si>
  <si>
    <t>Мол етказиб берувчилар ва пудратчиларга қарз (6000)</t>
  </si>
  <si>
    <t>Ажратилган бўлинмаларга қарз (6110)</t>
  </si>
  <si>
    <t>Шўъба ва қарам хўжалик жамиятларга қарз (6120)</t>
  </si>
  <si>
    <t>Кечиктирилган даромадлар (6210, 6220, 6230)</t>
  </si>
  <si>
    <t>Солиқ ва бошқа мажбурий тўловлар бўйича кечиктирилган мажбуриятлар (6240)</t>
  </si>
  <si>
    <t>Бошқа кечиктирилган мажбуриятлар (6250, 6290)</t>
  </si>
  <si>
    <t>Олинган бўнаклар (6300)</t>
  </si>
  <si>
    <t>Бюджетга тўловлар бўйича қарз (6400)</t>
  </si>
  <si>
    <t>Суғурталар бўйича қарз (6510)</t>
  </si>
  <si>
    <t>Мақсадли давлат жамғармаларига тўловлар бўйича қарз (6520)</t>
  </si>
  <si>
    <t>Таъсисчиларга бўлган қарзлар (6600)</t>
  </si>
  <si>
    <t>Меҳнатга ҳақ тўлаш бўйича қарз (6700)</t>
  </si>
  <si>
    <t>Қисқа муддатли банк кредитлари (6810)</t>
  </si>
  <si>
    <t>Қисқа муддатли қарзлар (6820, 6830, 6840)</t>
  </si>
  <si>
    <t>Узоқ муддатли мажбуриятларнинг жорий қисми (6950)</t>
  </si>
  <si>
    <t>Бошқа кредиторлик қарзлар (6950 дан ташқари 6900)</t>
  </si>
  <si>
    <t>II бўлим бўйича жами (сатр.490+600)</t>
  </si>
  <si>
    <t>Баланс пассиви бўйича жами (сатр.480+770)</t>
  </si>
  <si>
    <t>Бухгалтерия баланси №1 -сонли шакл</t>
  </si>
  <si>
    <t>Бухгалтерия баланси №1-сонли шакл</t>
  </si>
  <si>
    <t>2020</t>
  </si>
  <si>
    <t>АКЦИОНЕРНОЕ ОБЩЕСТВО "NAVRO'Z DEHQON BOZORI"</t>
  </si>
  <si>
    <t>1574335</t>
  </si>
  <si>
    <t>Торговля</t>
  </si>
  <si>
    <t>71270</t>
  </si>
  <si>
    <t>153</t>
  </si>
  <si>
    <t>Коллективная</t>
  </si>
  <si>
    <t>144</t>
  </si>
  <si>
    <t>Хокимият г.Ташкента (хозрасчетные)</t>
  </si>
  <si>
    <t>01006</t>
  </si>
  <si>
    <t>201806588</t>
  </si>
  <si>
    <t>ТОШКЕНТ ШАҲАР МИРЗО УЛУҒБЕК тумани</t>
  </si>
  <si>
    <t>1726269</t>
  </si>
  <si>
    <t>ГОРОД ТАШКЕНТ, МИРЗО-УЛУГБЕКСКИЙ РА</t>
  </si>
  <si>
    <t>05.08.2020</t>
  </si>
  <si>
    <t>27.07.2020</t>
  </si>
  <si>
    <t>15618960</t>
  </si>
  <si>
    <t>747269</t>
  </si>
  <si>
    <t>14871691</t>
  </si>
  <si>
    <t>511768</t>
  </si>
  <si>
    <t>507768</t>
  </si>
  <si>
    <t>4000</t>
  </si>
  <si>
    <t>723035</t>
  </si>
  <si>
    <t>16106494</t>
  </si>
  <si>
    <t>75545</t>
  </si>
  <si>
    <t>186530</t>
  </si>
  <si>
    <t>2259431</t>
  </si>
  <si>
    <t>174721</t>
  </si>
  <si>
    <t>61830</t>
  </si>
  <si>
    <t>215668</t>
  </si>
  <si>
    <t>1255</t>
  </si>
  <si>
    <t>93193</t>
  </si>
  <si>
    <t>1712764</t>
  </si>
  <si>
    <t>81592</t>
  </si>
  <si>
    <t>391274</t>
  </si>
  <si>
    <t>2994372</t>
  </si>
  <si>
    <t>19100866</t>
  </si>
  <si>
    <t>650000</t>
  </si>
  <si>
    <t>241283</t>
  </si>
  <si>
    <t>-572049</t>
  </si>
  <si>
    <t>13891765</t>
  </si>
  <si>
    <t>14210999</t>
  </si>
  <si>
    <t>4889867</t>
  </si>
  <si>
    <t>1202293</t>
  </si>
  <si>
    <t>874315</t>
  </si>
  <si>
    <t>122753</t>
  </si>
  <si>
    <t>88417</t>
  </si>
  <si>
    <t>4204</t>
  </si>
  <si>
    <t>54212</t>
  </si>
  <si>
    <t>590000</t>
  </si>
  <si>
    <t>3097574</t>
  </si>
  <si>
    <t>58392</t>
  </si>
  <si>
    <t>Кўрсаткичлар номи
Наименование показателя</t>
  </si>
  <si>
    <t>Сатр коди Код строки</t>
  </si>
  <si>
    <t>Ўтган йилнинг шу даврида
За соответствующий период прошлого года</t>
  </si>
  <si>
    <t>Ҳисобот даврида
За отчетный период</t>
  </si>
  <si>
    <t>Даромад
лар
 (фойда)
Доходы 
(прибыль)</t>
  </si>
  <si>
    <t>Харажат
лар 
(зарарлар)
Расходы  
(убытки)</t>
  </si>
  <si>
    <t>Маҳсулот (товар, иш ва хизмат) ларни сотишдан соф тушум
Чистая выручка от реализации продукции (товаров, работ и услуг)</t>
  </si>
  <si>
    <t>x</t>
  </si>
  <si>
    <t>Сотилган маҳсулот (товар, иш ва хизмат) ларнинг таннархи
Себестоимость реализованной продукции (товаров, работ и услуг)</t>
  </si>
  <si>
    <t>-</t>
  </si>
  <si>
    <t>х</t>
  </si>
  <si>
    <t>Маҳсулот (товар, иш ва хизмат) ларни сотишнинг ялпи фойдаси (зарари) (сатр.010-020)
Валовая прибыль (убыток) от реализации продукции (товаров, работ и услуг)  (стр.010-020)</t>
  </si>
  <si>
    <t>Давр харажатлари, жами  (сатр.050+060+070+080), шу жумладан:
Расходы периода, всего  (стр.050+060+070+080), в том числе:</t>
  </si>
  <si>
    <t xml:space="preserve">Сотиш харажатлари
Расходы по реализации  </t>
  </si>
  <si>
    <t>Маъмурий харажатлар
Административные расходы</t>
  </si>
  <si>
    <t xml:space="preserve">Бошқа операцион харажатлар
Прочие операционные расходы </t>
  </si>
  <si>
    <t>Келгусида солиққа тортиладиган базадан чиқариладиган ҳисобот даври харажатлари
Расходы отчетного периода, исключаемые из налогооблагаемой базы в будущем</t>
  </si>
  <si>
    <t xml:space="preserve">Асосий фаолиятнинг бошқа даромадлари
Прочие доходы от основной деятельности </t>
  </si>
  <si>
    <t xml:space="preserve">Асосий фаолиятнинг фойдаси (зарари) (сатр. 030-040+090)
Прибыль (убыток) от основной деятельности  (стр.030-040+090) </t>
  </si>
  <si>
    <t>Молиявий фаолиятнинг даромадлари, жами (сатр.120+130+140+150+160), шу жумладан:
Доходы от финансовой деятельности, всего (стр.120+130+140+150+160), в том числе:</t>
  </si>
  <si>
    <t>Дивидендлар шаклидаги даромадлар
Доходы в виде дивидендов</t>
  </si>
  <si>
    <t>Фоизлар шаклидаги даромадлар
Доходы в виде процентов</t>
  </si>
  <si>
    <t>Узоқ муддатли ижара (лизинг) дан даромадлар
Доходы от долгосрочной аренды (лизинг)</t>
  </si>
  <si>
    <t>Валюта курси фарқидан даромадлар
Доходы от валютных курсовых разниц</t>
  </si>
  <si>
    <t>Молиявий фаолиятнинг бошқа даромадлари
Прочие доходы от финансовой деятельности</t>
  </si>
  <si>
    <t>Молиявий фаолият бўйича харажатлар (сатр.180+190+200+210),  шу жумладан:
Расходы по финансовой деятельности (стр.180+190+200+210),  в том числе:</t>
  </si>
  <si>
    <t>Фоизлар шаклидаги харажатлар
Расходы в виде процентов</t>
  </si>
  <si>
    <t>Узоқ муддатли ижара (лизинг) бўйича фоизлар шаклидаги харажатлар
Расходы в виде процентов по долгосрочной аренде (лизингу)</t>
  </si>
  <si>
    <t>Валюта курси фарқидан зарарлар
Убытки от валютных курсовых разниц</t>
  </si>
  <si>
    <t>Молиявий фаолият бўйича бошқа харажатлар
Прочие расходы по финансовой деятельности</t>
  </si>
  <si>
    <t>Умумхўжалик фаолиятининг фойдаси (зарари) (сатр.100+110-170)
Прибыль (убыток) от общехозяйственной деятельности (стр.100+110-170)</t>
  </si>
  <si>
    <t>Фавқулоддаги фойда ва зарарлар
Чрезвычайные прибыли и убытки</t>
  </si>
  <si>
    <t>Даромад (фойда) солиғини тўлагунга қадар фойда (зарар) (сатр.220+/-230)
Прибыль (убыток) до уплаты налога на доходы (прибыль) (стр.220+/-230)</t>
  </si>
  <si>
    <t>Даромад (фойда) солиғи
Налог на доходы (прибыль)</t>
  </si>
  <si>
    <t xml:space="preserve">Фойдадан бошқа солиқлар ва йиғимлар
Прочие налоги и сборы от прибыли </t>
  </si>
  <si>
    <t>ҳисобот даврининг соф фойдаси (зарари) (сатр.240-250-260)
Чистая прибыль (убыток) отчетного периода (стр.240-250-260)</t>
  </si>
  <si>
    <t>МОЛИЯВИЙ НАТИЖАЛАР ТЎҒРИСИДАГИ 
ҲИСОБОТ - 2-сонли шакл
ОТЧЕТ О ФИНАНСОВЫХ РЕЗУЛЬТАТАХ - 
форма № 2</t>
  </si>
  <si>
    <t xml:space="preserve"> за Январь - Сентябрь 2020г.</t>
  </si>
  <si>
    <t xml:space="preserve">Кодлар 
Коды </t>
  </si>
  <si>
    <t>БҲУТ бўйича 1-шакл
Форма № 1 по ОКУД</t>
  </si>
  <si>
    <t>Сана (йил, ой, кун)
Дата (год, месяц, число)</t>
  </si>
  <si>
    <t>09</t>
  </si>
  <si>
    <t>30</t>
  </si>
  <si>
    <t>Корхона, ташкилот
Предпритие, организация</t>
  </si>
  <si>
    <t>"NAVRO'Z DEHQON BOZORI" aksiyadorlik jamiyati</t>
  </si>
  <si>
    <t>по ОКПО</t>
  </si>
  <si>
    <t>Тармоқ
Отрасль</t>
  </si>
  <si>
    <t>Услуга</t>
  </si>
  <si>
    <t>ИФУТ бўйича-
по ОКЭД-</t>
  </si>
  <si>
    <t>Ташкилий-ҳуқуқий шакли 
Организационно-правовая форма</t>
  </si>
  <si>
    <t>ТҲШТ бўйича-
по КОПФ-</t>
  </si>
  <si>
    <t>Мулкчилик шакли 
Форма собственности</t>
  </si>
  <si>
    <t>МШТ бўйича-
по КФС-</t>
  </si>
  <si>
    <t>Вазирлик, идора ва бошқалар 
Министерства, ведомства и другие</t>
  </si>
  <si>
    <t xml:space="preserve">ДБИБТ бўйича- 
по СООГУ- </t>
  </si>
  <si>
    <t>Солиқ тўловчининг идентификацион рақами 
Идентификационный номер налогоплательщика</t>
  </si>
  <si>
    <t>ИНН</t>
  </si>
  <si>
    <t xml:space="preserve">Ҳудуд
Территория </t>
  </si>
  <si>
    <t>МҲОБТ-
СОАТО-</t>
  </si>
  <si>
    <t>Манзил / Адрес</t>
  </si>
  <si>
    <t>Жўнатилган сана-
Дата высылки-</t>
  </si>
  <si>
    <t>Ўлчов бирлиги
Единица измерения</t>
  </si>
  <si>
    <t>минг сўм
в тыс. сум</t>
  </si>
  <si>
    <t>қабул қилинган сана-
Дата получения-</t>
  </si>
  <si>
    <t>Тақдим қилиш муддати-
Срок представления-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</si>
</sst>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_ ;[Red]\-#,##0.00\ "/>
    <numFmt numFmtId="165" formatCode="000"/>
    <numFmt numFmtId="166" formatCode="#,##0,"/>
    <numFmt numFmtId="167" formatCode="#,##0_ ;[Red]\-#,##0\ "/>
    <numFmt numFmtId="168" formatCode="0000000"/>
    <numFmt numFmtId="169" formatCode="[=0]&quot;&quot;;General"/>
  </numFmts>
  <fonts count="17" x14ac:knownFonts="1">
    <font>
      <sz val="10"/>
      <name val="Arial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color indexed="9"/>
      <name val="Arial"/>
      <family val="2"/>
      <charset val="204"/>
    </font>
    <font>
      <sz val="10"/>
      <name val="Arial"/>
      <family val="2"/>
      <charset val="204"/>
    </font>
    <font>
      <sz val="10"/>
      <color indexed="9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indexed="10"/>
      <name val="Arial"/>
      <family val="2"/>
      <charset val="204"/>
    </font>
    <font>
      <sz val="13"/>
      <color indexed="10"/>
      <name val="Arial"/>
      <family val="2"/>
      <charset val="204"/>
    </font>
    <font>
      <b/>
      <sz val="12"/>
      <color rgb="FFFF0000"/>
      <name val="Arial"/>
      <family val="2"/>
      <charset val="204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12" fillId="0" borderId="0"/>
  </cellStyleXfs>
  <cellXfs count="99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164" fontId="8" fillId="4" borderId="1" xfId="0" applyNumberFormat="1" applyFont="1" applyFill="1" applyBorder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164" fontId="8" fillId="0" borderId="1" xfId="0" applyNumberFormat="1" applyFont="1" applyFill="1" applyBorder="1" applyAlignment="1">
      <alignment horizontal="right" vertical="center"/>
    </xf>
    <xf numFmtId="49" fontId="8" fillId="0" borderId="4" xfId="0" applyNumberFormat="1" applyFont="1" applyBorder="1" applyAlignment="1">
      <alignment horizontal="center" vertical="center"/>
    </xf>
    <xf numFmtId="164" fontId="8" fillId="2" borderId="4" xfId="0" applyNumberFormat="1" applyFont="1" applyFill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164" fontId="8" fillId="4" borderId="4" xfId="0" applyNumberFormat="1" applyFont="1" applyFill="1" applyBorder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" fontId="13" fillId="0" borderId="3" xfId="1" applyNumberFormat="1" applyFont="1" applyBorder="1" applyAlignment="1">
      <alignment horizontal="center"/>
    </xf>
    <xf numFmtId="1" fontId="13" fillId="0" borderId="1" xfId="1" applyNumberFormat="1" applyFont="1" applyBorder="1" applyAlignment="1">
      <alignment horizontal="center"/>
    </xf>
    <xf numFmtId="0" fontId="14" fillId="0" borderId="3" xfId="1" applyNumberFormat="1" applyFont="1" applyBorder="1" applyAlignment="1">
      <alignment horizontal="left" wrapText="1"/>
    </xf>
    <xf numFmtId="165" fontId="14" fillId="0" borderId="1" xfId="1" applyNumberFormat="1" applyFont="1" applyBorder="1" applyAlignment="1">
      <alignment horizontal="center" vertical="center" wrapText="1"/>
    </xf>
    <xf numFmtId="166" fontId="14" fillId="5" borderId="7" xfId="1" applyNumberFormat="1" applyFont="1" applyFill="1" applyBorder="1" applyAlignment="1">
      <alignment horizontal="center" vertical="center"/>
    </xf>
    <xf numFmtId="0" fontId="13" fillId="0" borderId="1" xfId="1" applyNumberFormat="1" applyFont="1" applyBorder="1" applyAlignment="1">
      <alignment horizontal="center" vertical="center"/>
    </xf>
    <xf numFmtId="0" fontId="14" fillId="5" borderId="7" xfId="1" applyNumberFormat="1" applyFont="1" applyFill="1" applyBorder="1" applyAlignment="1">
      <alignment horizontal="center" vertical="center"/>
    </xf>
    <xf numFmtId="0" fontId="14" fillId="5" borderId="1" xfId="1" applyNumberFormat="1" applyFont="1" applyFill="1" applyBorder="1" applyAlignment="1">
      <alignment horizontal="center" vertical="center"/>
    </xf>
    <xf numFmtId="166" fontId="13" fillId="6" borderId="1" xfId="1" applyNumberFormat="1" applyFont="1" applyFill="1" applyBorder="1" applyAlignment="1">
      <alignment horizontal="center" vertical="center"/>
    </xf>
    <xf numFmtId="0" fontId="13" fillId="6" borderId="1" xfId="1" applyNumberFormat="1" applyFont="1" applyFill="1" applyBorder="1" applyAlignment="1">
      <alignment horizontal="center" vertical="center"/>
    </xf>
    <xf numFmtId="166" fontId="14" fillId="5" borderId="1" xfId="1" applyNumberFormat="1" applyFont="1" applyFill="1" applyBorder="1" applyAlignment="1">
      <alignment horizontal="center" vertical="center"/>
    </xf>
    <xf numFmtId="1" fontId="14" fillId="0" borderId="1" xfId="1" applyNumberFormat="1" applyFont="1" applyBorder="1" applyAlignment="1">
      <alignment horizontal="center" vertical="center" wrapText="1"/>
    </xf>
    <xf numFmtId="167" fontId="8" fillId="4" borderId="1" xfId="0" applyNumberFormat="1" applyFont="1" applyFill="1" applyBorder="1" applyAlignment="1">
      <alignment horizontal="right" vertical="center"/>
    </xf>
    <xf numFmtId="167" fontId="8" fillId="2" borderId="1" xfId="0" applyNumberFormat="1" applyFont="1" applyFill="1" applyBorder="1" applyAlignment="1">
      <alignment horizontal="right" vertical="center"/>
    </xf>
    <xf numFmtId="167" fontId="8" fillId="0" borderId="1" xfId="0" applyNumberFormat="1" applyFont="1" applyFill="1" applyBorder="1" applyAlignment="1">
      <alignment horizontal="right" vertical="center"/>
    </xf>
    <xf numFmtId="167" fontId="8" fillId="2" borderId="4" xfId="0" applyNumberFormat="1" applyFont="1" applyFill="1" applyBorder="1" applyAlignment="1">
      <alignment horizontal="right" vertical="center"/>
    </xf>
    <xf numFmtId="167" fontId="8" fillId="0" borderId="1" xfId="0" applyNumberFormat="1" applyFont="1" applyBorder="1" applyAlignment="1">
      <alignment horizontal="right" vertical="center"/>
    </xf>
    <xf numFmtId="167" fontId="8" fillId="4" borderId="4" xfId="0" applyNumberFormat="1" applyFont="1" applyFill="1" applyBorder="1" applyAlignment="1">
      <alignment horizontal="right" vertical="center"/>
    </xf>
    <xf numFmtId="167" fontId="5" fillId="2" borderId="1" xfId="0" applyNumberFormat="1" applyFont="1" applyFill="1" applyBorder="1" applyAlignment="1">
      <alignment horizontal="right" vertical="center"/>
    </xf>
    <xf numFmtId="0" fontId="12" fillId="0" borderId="0" xfId="2"/>
    <xf numFmtId="0" fontId="12" fillId="0" borderId="0" xfId="2" applyAlignment="1">
      <alignment horizontal="left"/>
    </xf>
    <xf numFmtId="0" fontId="13" fillId="5" borderId="1" xfId="2" applyNumberFormat="1" applyFont="1" applyFill="1" applyBorder="1" applyAlignment="1">
      <alignment horizontal="center" vertical="center"/>
    </xf>
    <xf numFmtId="0" fontId="14" fillId="0" borderId="0" xfId="2" applyNumberFormat="1" applyFont="1" applyAlignment="1">
      <alignment horizontal="right"/>
    </xf>
    <xf numFmtId="0" fontId="14" fillId="0" borderId="0" xfId="2" applyNumberFormat="1" applyFont="1" applyAlignment="1">
      <alignment horizontal="right" wrapText="1"/>
    </xf>
    <xf numFmtId="0" fontId="14" fillId="0" borderId="0" xfId="2" applyNumberFormat="1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3" fillId="0" borderId="4" xfId="1" applyNumberFormat="1" applyFont="1" applyBorder="1" applyAlignment="1">
      <alignment horizontal="center" vertical="center" wrapText="1"/>
    </xf>
    <xf numFmtId="0" fontId="13" fillId="0" borderId="6" xfId="1" applyNumberFormat="1" applyFont="1" applyBorder="1" applyAlignment="1">
      <alignment horizontal="center" vertical="center"/>
    </xf>
    <xf numFmtId="0" fontId="13" fillId="0" borderId="9" xfId="1" applyNumberFormat="1" applyFont="1" applyBorder="1" applyAlignment="1">
      <alignment horizontal="center" vertical="center"/>
    </xf>
    <xf numFmtId="0" fontId="13" fillId="0" borderId="6" xfId="1" applyNumberFormat="1" applyFont="1" applyBorder="1" applyAlignment="1">
      <alignment horizontal="center" vertical="center" wrapText="1"/>
    </xf>
    <xf numFmtId="0" fontId="13" fillId="0" borderId="9" xfId="1" applyNumberFormat="1" applyFont="1" applyBorder="1" applyAlignment="1">
      <alignment horizontal="center" vertical="center" wrapText="1"/>
    </xf>
    <xf numFmtId="0" fontId="13" fillId="0" borderId="7" xfId="1" applyNumberFormat="1" applyFont="1" applyBorder="1" applyAlignment="1">
      <alignment horizontal="center" vertical="center" wrapText="1"/>
    </xf>
    <xf numFmtId="0" fontId="13" fillId="0" borderId="8" xfId="1" applyNumberFormat="1" applyFont="1" applyBorder="1" applyAlignment="1">
      <alignment horizontal="center" vertical="center" wrapText="1"/>
    </xf>
    <xf numFmtId="0" fontId="13" fillId="0" borderId="7" xfId="1" applyNumberFormat="1" applyFont="1" applyBorder="1" applyAlignment="1">
      <alignment horizontal="center" vertical="center"/>
    </xf>
    <xf numFmtId="0" fontId="13" fillId="0" borderId="8" xfId="1" applyNumberFormat="1" applyFont="1" applyBorder="1" applyAlignment="1">
      <alignment horizontal="center" vertical="center"/>
    </xf>
    <xf numFmtId="0" fontId="14" fillId="0" borderId="0" xfId="2" applyNumberFormat="1" applyFont="1" applyAlignment="1">
      <alignment horizontal="left" wrapText="1"/>
    </xf>
    <xf numFmtId="0" fontId="13" fillId="5" borderId="2" xfId="2" applyNumberFormat="1" applyFont="1" applyFill="1" applyBorder="1" applyAlignment="1">
      <alignment wrapText="1"/>
    </xf>
    <xf numFmtId="0" fontId="14" fillId="0" borderId="0" xfId="2" applyNumberFormat="1" applyFont="1" applyAlignment="1">
      <alignment horizontal="right" wrapText="1"/>
    </xf>
    <xf numFmtId="0" fontId="13" fillId="5" borderId="1" xfId="2" applyNumberFormat="1" applyFont="1" applyFill="1" applyBorder="1" applyAlignment="1">
      <alignment horizontal="center" vertical="center"/>
    </xf>
    <xf numFmtId="0" fontId="13" fillId="5" borderId="2" xfId="2" applyNumberFormat="1" applyFont="1" applyFill="1" applyBorder="1" applyAlignment="1">
      <alignment horizontal="left" wrapText="1"/>
    </xf>
    <xf numFmtId="1" fontId="13" fillId="5" borderId="1" xfId="2" applyNumberFormat="1" applyFont="1" applyFill="1" applyBorder="1" applyAlignment="1">
      <alignment horizontal="center" vertical="center"/>
    </xf>
    <xf numFmtId="0" fontId="14" fillId="5" borderId="2" xfId="2" applyNumberFormat="1" applyFont="1" applyFill="1" applyBorder="1" applyAlignment="1">
      <alignment horizontal="left"/>
    </xf>
    <xf numFmtId="169" fontId="13" fillId="5" borderId="1" xfId="2" applyNumberFormat="1" applyFont="1" applyFill="1" applyBorder="1" applyAlignment="1">
      <alignment horizontal="center" vertical="center"/>
    </xf>
    <xf numFmtId="0" fontId="13" fillId="5" borderId="3" xfId="2" applyNumberFormat="1" applyFont="1" applyFill="1" applyBorder="1" applyAlignment="1">
      <alignment horizontal="center" vertical="center"/>
    </xf>
    <xf numFmtId="3" fontId="13" fillId="5" borderId="1" xfId="2" applyNumberFormat="1" applyFont="1" applyFill="1" applyBorder="1" applyAlignment="1">
      <alignment horizontal="center" vertical="center"/>
    </xf>
    <xf numFmtId="0" fontId="15" fillId="0" borderId="0" xfId="2" applyNumberFormat="1" applyFont="1" applyAlignment="1">
      <alignment horizontal="center" vertical="center" wrapText="1"/>
    </xf>
    <xf numFmtId="0" fontId="16" fillId="0" borderId="0" xfId="2" applyNumberFormat="1" applyFont="1" applyAlignment="1">
      <alignment horizontal="center" vertical="center"/>
    </xf>
    <xf numFmtId="0" fontId="12" fillId="0" borderId="1" xfId="2" applyNumberFormat="1" applyFont="1" applyBorder="1" applyAlignment="1">
      <alignment horizontal="center" vertical="center" wrapText="1"/>
    </xf>
    <xf numFmtId="168" fontId="13" fillId="0" borderId="1" xfId="2" applyNumberFormat="1" applyFont="1" applyBorder="1" applyAlignment="1">
      <alignment horizontal="center" vertical="center"/>
    </xf>
  </cellXfs>
  <cellStyles count="3">
    <cellStyle name="Обычный" xfId="0" builtinId="0"/>
    <cellStyle name="Обычный_list03" xfId="1"/>
    <cellStyle name="Обычный_list0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I26"/>
  <sheetViews>
    <sheetView tabSelected="1" workbookViewId="0">
      <selection activeCell="C11" sqref="C11:G11"/>
    </sheetView>
  </sheetViews>
  <sheetFormatPr defaultRowHeight="12.75" x14ac:dyDescent="0.2"/>
  <cols>
    <col min="1" max="1" width="1.7109375" style="21" customWidth="1"/>
    <col min="2" max="2" width="32" style="21" bestFit="1" customWidth="1"/>
    <col min="3" max="3" width="8" style="21" customWidth="1"/>
    <col min="4" max="4" width="4.42578125" style="21" customWidth="1"/>
    <col min="5" max="5" width="4.140625" style="21" customWidth="1"/>
    <col min="6" max="6" width="7.5703125" style="21" bestFit="1" customWidth="1"/>
    <col min="7" max="7" width="46.85546875" style="21" customWidth="1"/>
    <col min="8" max="8" width="18.85546875" style="21" bestFit="1" customWidth="1"/>
    <col min="9" max="9" width="20.5703125" style="22" customWidth="1"/>
    <col min="10" max="10" width="1.7109375" style="21" customWidth="1"/>
    <col min="11" max="16384" width="9.140625" style="21"/>
  </cols>
  <sheetData>
    <row r="1" spans="1:9" x14ac:dyDescent="0.2">
      <c r="A1" s="20" t="s">
        <v>92</v>
      </c>
      <c r="B1" s="69"/>
      <c r="C1" s="69"/>
      <c r="D1" s="69"/>
      <c r="E1" s="69"/>
      <c r="F1" s="69"/>
      <c r="G1" s="69"/>
      <c r="H1" s="69"/>
      <c r="I1" s="69"/>
    </row>
    <row r="2" spans="1:9" ht="34.5" customHeight="1" x14ac:dyDescent="0.2">
      <c r="B2" s="72" t="s">
        <v>95</v>
      </c>
      <c r="C2" s="72"/>
      <c r="D2" s="72"/>
      <c r="E2" s="72"/>
      <c r="F2" s="72"/>
      <c r="G2" s="72"/>
      <c r="H2" s="72"/>
      <c r="I2" s="72"/>
    </row>
    <row r="3" spans="1:9" ht="26.1" customHeight="1" x14ac:dyDescent="0.2">
      <c r="B3" s="73" t="s">
        <v>214</v>
      </c>
      <c r="C3" s="73"/>
      <c r="D3" s="73"/>
      <c r="E3" s="73"/>
      <c r="F3" s="73"/>
      <c r="G3" s="73"/>
      <c r="H3" s="73"/>
      <c r="I3" s="73"/>
    </row>
    <row r="4" spans="1:9" x14ac:dyDescent="0.2">
      <c r="B4" s="2"/>
      <c r="C4" s="4" t="s">
        <v>215</v>
      </c>
      <c r="D4" s="1" t="s">
        <v>96</v>
      </c>
      <c r="E4" s="4">
        <v>3</v>
      </c>
      <c r="F4" s="67" t="s">
        <v>97</v>
      </c>
      <c r="G4" s="67"/>
      <c r="H4" s="68"/>
      <c r="I4" s="37"/>
    </row>
    <row r="5" spans="1:9" x14ac:dyDescent="0.2">
      <c r="B5" s="70" t="s">
        <v>107</v>
      </c>
      <c r="C5" s="70"/>
      <c r="D5" s="70"/>
      <c r="E5" s="70"/>
      <c r="F5" s="70"/>
      <c r="G5" s="70"/>
      <c r="H5" s="71"/>
      <c r="I5" s="23" t="s">
        <v>90</v>
      </c>
    </row>
    <row r="6" spans="1:9" ht="3.95" customHeight="1" x14ac:dyDescent="0.2">
      <c r="B6" s="64"/>
      <c r="C6" s="64"/>
      <c r="D6" s="64"/>
      <c r="E6" s="64"/>
      <c r="F6" s="64"/>
      <c r="G6" s="64"/>
      <c r="H6" s="64"/>
      <c r="I6" s="64"/>
    </row>
    <row r="7" spans="1:9" x14ac:dyDescent="0.2">
      <c r="B7" s="3" t="s">
        <v>98</v>
      </c>
      <c r="C7" s="65" t="s">
        <v>216</v>
      </c>
      <c r="D7" s="65"/>
      <c r="E7" s="65"/>
      <c r="F7" s="65"/>
      <c r="G7" s="65"/>
      <c r="H7" s="5" t="s">
        <v>108</v>
      </c>
      <c r="I7" s="24" t="s">
        <v>217</v>
      </c>
    </row>
    <row r="8" spans="1:9" ht="3.95" customHeight="1" x14ac:dyDescent="0.2">
      <c r="B8" s="64"/>
      <c r="C8" s="64"/>
      <c r="D8" s="64"/>
      <c r="E8" s="64"/>
      <c r="F8" s="64"/>
      <c r="G8" s="64"/>
      <c r="H8" s="64"/>
      <c r="I8" s="64"/>
    </row>
    <row r="9" spans="1:9" x14ac:dyDescent="0.2">
      <c r="B9" s="3" t="s">
        <v>100</v>
      </c>
      <c r="C9" s="65" t="s">
        <v>218</v>
      </c>
      <c r="D9" s="65"/>
      <c r="E9" s="65"/>
      <c r="F9" s="65"/>
      <c r="G9" s="65"/>
      <c r="H9" s="2" t="s">
        <v>109</v>
      </c>
      <c r="I9" s="25" t="s">
        <v>219</v>
      </c>
    </row>
    <row r="10" spans="1:9" ht="3.95" customHeight="1" x14ac:dyDescent="0.2">
      <c r="B10" s="64"/>
      <c r="C10" s="64"/>
      <c r="D10" s="64"/>
      <c r="E10" s="64"/>
      <c r="F10" s="64"/>
      <c r="G10" s="64"/>
      <c r="H10" s="64"/>
      <c r="I10" s="64"/>
    </row>
    <row r="11" spans="1:9" x14ac:dyDescent="0.2">
      <c r="B11" s="3" t="s">
        <v>99</v>
      </c>
      <c r="C11" s="65"/>
      <c r="D11" s="65"/>
      <c r="E11" s="65"/>
      <c r="F11" s="65"/>
      <c r="G11" s="65"/>
      <c r="H11" s="5" t="s">
        <v>110</v>
      </c>
      <c r="I11" s="25" t="s">
        <v>220</v>
      </c>
    </row>
    <row r="12" spans="1:9" ht="3.95" customHeight="1" x14ac:dyDescent="0.2">
      <c r="B12" s="64"/>
      <c r="C12" s="64"/>
      <c r="D12" s="64"/>
      <c r="E12" s="64"/>
      <c r="F12" s="64"/>
      <c r="G12" s="64"/>
      <c r="H12" s="64"/>
      <c r="I12" s="64"/>
    </row>
    <row r="13" spans="1:9" x14ac:dyDescent="0.2">
      <c r="B13" s="3" t="s">
        <v>101</v>
      </c>
      <c r="C13" s="65" t="s">
        <v>221</v>
      </c>
      <c r="D13" s="65"/>
      <c r="E13" s="65"/>
      <c r="F13" s="65"/>
      <c r="G13" s="65"/>
      <c r="H13" s="5" t="s">
        <v>111</v>
      </c>
      <c r="I13" s="25" t="s">
        <v>222</v>
      </c>
    </row>
    <row r="14" spans="1:9" ht="3.95" customHeight="1" x14ac:dyDescent="0.2">
      <c r="B14" s="64"/>
      <c r="C14" s="64"/>
      <c r="D14" s="64"/>
      <c r="E14" s="64"/>
      <c r="F14" s="64"/>
      <c r="G14" s="64"/>
      <c r="H14" s="64"/>
      <c r="I14" s="64"/>
    </row>
    <row r="15" spans="1:9" x14ac:dyDescent="0.2">
      <c r="B15" s="3" t="s">
        <v>102</v>
      </c>
      <c r="C15" s="65" t="s">
        <v>223</v>
      </c>
      <c r="D15" s="65"/>
      <c r="E15" s="65"/>
      <c r="F15" s="65"/>
      <c r="G15" s="65"/>
      <c r="H15" s="5" t="s">
        <v>113</v>
      </c>
      <c r="I15" s="25" t="s">
        <v>224</v>
      </c>
    </row>
    <row r="16" spans="1:9" ht="3.95" customHeight="1" x14ac:dyDescent="0.2">
      <c r="B16" s="64"/>
      <c r="C16" s="64"/>
      <c r="D16" s="64"/>
      <c r="E16" s="64"/>
      <c r="F16" s="64"/>
      <c r="G16" s="64"/>
      <c r="H16" s="64"/>
      <c r="I16" s="64"/>
    </row>
    <row r="17" spans="2:9" x14ac:dyDescent="0.2">
      <c r="B17" s="67" t="s">
        <v>103</v>
      </c>
      <c r="C17" s="67"/>
      <c r="D17" s="67"/>
      <c r="E17" s="67"/>
      <c r="F17" s="67"/>
      <c r="G17" s="67"/>
      <c r="H17" s="5" t="s">
        <v>112</v>
      </c>
      <c r="I17" s="25" t="s">
        <v>225</v>
      </c>
    </row>
    <row r="18" spans="2:9" ht="3.95" customHeight="1" x14ac:dyDescent="0.2">
      <c r="B18" s="64"/>
      <c r="C18" s="64"/>
      <c r="D18" s="64"/>
      <c r="E18" s="64"/>
      <c r="F18" s="64"/>
      <c r="G18" s="64"/>
      <c r="H18" s="64"/>
      <c r="I18" s="64"/>
    </row>
    <row r="19" spans="2:9" x14ac:dyDescent="0.2">
      <c r="B19" s="3" t="s">
        <v>105</v>
      </c>
      <c r="C19" s="65" t="s">
        <v>226</v>
      </c>
      <c r="D19" s="65"/>
      <c r="E19" s="65"/>
      <c r="F19" s="65"/>
      <c r="G19" s="65"/>
      <c r="H19" s="5" t="s">
        <v>114</v>
      </c>
      <c r="I19" s="25" t="s">
        <v>227</v>
      </c>
    </row>
    <row r="20" spans="2:9" ht="3.95" customHeight="1" x14ac:dyDescent="0.2">
      <c r="B20" s="64"/>
      <c r="C20" s="64"/>
      <c r="D20" s="64"/>
      <c r="E20" s="64"/>
      <c r="F20" s="64"/>
      <c r="G20" s="64"/>
      <c r="H20" s="64"/>
      <c r="I20" s="64"/>
    </row>
    <row r="21" spans="2:9" x14ac:dyDescent="0.2">
      <c r="B21" s="3" t="s">
        <v>106</v>
      </c>
      <c r="C21" s="65" t="s">
        <v>228</v>
      </c>
      <c r="D21" s="65"/>
      <c r="E21" s="65"/>
      <c r="F21" s="65"/>
      <c r="G21" s="65"/>
      <c r="H21" s="5" t="s">
        <v>115</v>
      </c>
      <c r="I21" s="26" t="s">
        <v>229</v>
      </c>
    </row>
    <row r="22" spans="2:9" ht="3.95" customHeight="1" x14ac:dyDescent="0.2">
      <c r="B22" s="64"/>
      <c r="C22" s="64"/>
      <c r="D22" s="64"/>
      <c r="E22" s="64"/>
      <c r="F22" s="64"/>
      <c r="G22" s="64"/>
      <c r="H22" s="64"/>
      <c r="I22" s="64"/>
    </row>
    <row r="23" spans="2:9" ht="16.5" x14ac:dyDescent="0.2">
      <c r="B23" s="66" t="s">
        <v>104</v>
      </c>
      <c r="C23" s="66"/>
      <c r="D23" s="66"/>
      <c r="E23" s="66"/>
      <c r="F23" s="66"/>
      <c r="G23" s="66"/>
      <c r="H23" s="2" t="s">
        <v>116</v>
      </c>
      <c r="I23" s="26"/>
    </row>
    <row r="24" spans="2:9" ht="3.95" customHeight="1" x14ac:dyDescent="0.2">
      <c r="B24" s="64"/>
      <c r="C24" s="64"/>
      <c r="D24" s="64"/>
      <c r="E24" s="64"/>
      <c r="F24" s="64"/>
      <c r="G24" s="64"/>
      <c r="H24" s="64"/>
      <c r="I24" s="64"/>
    </row>
    <row r="25" spans="2:9" ht="25.5" x14ac:dyDescent="0.2">
      <c r="B25" s="64"/>
      <c r="C25" s="64"/>
      <c r="D25" s="64"/>
      <c r="E25" s="64"/>
      <c r="F25" s="64"/>
      <c r="G25" s="64"/>
      <c r="H25" s="2" t="s">
        <v>117</v>
      </c>
      <c r="I25" s="26" t="s">
        <v>230</v>
      </c>
    </row>
    <row r="26" spans="2:9" x14ac:dyDescent="0.2">
      <c r="B26" s="21" t="s">
        <v>93</v>
      </c>
    </row>
  </sheetData>
  <mergeCells count="25">
    <mergeCell ref="B1:I1"/>
    <mergeCell ref="B5:H5"/>
    <mergeCell ref="C7:G7"/>
    <mergeCell ref="B2:I2"/>
    <mergeCell ref="B3:I3"/>
    <mergeCell ref="B18:I18"/>
    <mergeCell ref="B8:I8"/>
    <mergeCell ref="B6:I6"/>
    <mergeCell ref="F4:H4"/>
    <mergeCell ref="C9:G9"/>
    <mergeCell ref="B17:G17"/>
    <mergeCell ref="C11:G11"/>
    <mergeCell ref="B16:I16"/>
    <mergeCell ref="B14:I14"/>
    <mergeCell ref="B12:I12"/>
    <mergeCell ref="B10:I10"/>
    <mergeCell ref="C13:G13"/>
    <mergeCell ref="C15:G15"/>
    <mergeCell ref="B25:G25"/>
    <mergeCell ref="C21:G21"/>
    <mergeCell ref="B23:G23"/>
    <mergeCell ref="C19:G19"/>
    <mergeCell ref="B24:I24"/>
    <mergeCell ref="B22:I22"/>
    <mergeCell ref="B20:I20"/>
  </mergeCells>
  <phoneticPr fontId="2" type="noConversion"/>
  <printOptions horizontalCentered="1"/>
  <pageMargins left="0.19685039370078741" right="0.19685039370078741" top="0.19685039370078741" bottom="0.19685039370078741" header="0.19685039370078741" footer="0.19685039370078741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H120"/>
  <sheetViews>
    <sheetView workbookViewId="0">
      <selection activeCell="E99" sqref="E99"/>
    </sheetView>
  </sheetViews>
  <sheetFormatPr defaultRowHeight="12.75" x14ac:dyDescent="0.2"/>
  <cols>
    <col min="1" max="1" width="0.5703125" style="30" customWidth="1"/>
    <col min="2" max="2" width="103.42578125" style="30" customWidth="1"/>
    <col min="3" max="3" width="6" style="30" customWidth="1"/>
    <col min="4" max="5" width="17.7109375" style="30" customWidth="1"/>
    <col min="6" max="6" width="7.5703125" style="30" customWidth="1"/>
    <col min="7" max="16384" width="9.140625" style="30"/>
  </cols>
  <sheetData>
    <row r="1" spans="1:5" x14ac:dyDescent="0.2">
      <c r="A1" s="28" t="s">
        <v>94</v>
      </c>
      <c r="B1" s="74"/>
      <c r="C1" s="74"/>
      <c r="D1" s="74"/>
      <c r="E1" s="74"/>
    </row>
    <row r="2" spans="1:5" ht="26.1" customHeight="1" x14ac:dyDescent="0.2">
      <c r="B2" s="38" t="s">
        <v>213</v>
      </c>
      <c r="C2" s="75" t="s">
        <v>104</v>
      </c>
      <c r="D2" s="75"/>
      <c r="E2" s="75"/>
    </row>
    <row r="3" spans="1:5" ht="25.5" x14ac:dyDescent="0.2">
      <c r="B3" s="27" t="s">
        <v>118</v>
      </c>
      <c r="C3" s="36" t="s">
        <v>120</v>
      </c>
      <c r="D3" s="36" t="s">
        <v>119</v>
      </c>
      <c r="E3" s="36" t="s">
        <v>122</v>
      </c>
    </row>
    <row r="4" spans="1:5" x14ac:dyDescent="0.2">
      <c r="B4" s="8">
        <v>1</v>
      </c>
      <c r="C4" s="19">
        <v>2</v>
      </c>
      <c r="D4" s="19">
        <v>3</v>
      </c>
      <c r="E4" s="19">
        <v>4</v>
      </c>
    </row>
    <row r="5" spans="1:5" x14ac:dyDescent="0.2">
      <c r="B5" s="27" t="s">
        <v>0</v>
      </c>
      <c r="C5" s="9" t="s">
        <v>90</v>
      </c>
      <c r="D5" s="31"/>
      <c r="E5" s="31"/>
    </row>
    <row r="6" spans="1:5" x14ac:dyDescent="0.2">
      <c r="B6" s="27" t="s">
        <v>121</v>
      </c>
      <c r="C6" s="9" t="s">
        <v>90</v>
      </c>
      <c r="D6" s="31"/>
      <c r="E6" s="31"/>
    </row>
    <row r="7" spans="1:5" x14ac:dyDescent="0.2">
      <c r="B7" s="27" t="s">
        <v>123</v>
      </c>
      <c r="C7" s="9" t="s">
        <v>90</v>
      </c>
      <c r="D7" s="31"/>
      <c r="E7" s="31"/>
    </row>
    <row r="8" spans="1:5" x14ac:dyDescent="0.2">
      <c r="B8" s="6" t="s">
        <v>124</v>
      </c>
      <c r="C8" s="9" t="s">
        <v>1</v>
      </c>
      <c r="D8" s="10" t="s">
        <v>231</v>
      </c>
      <c r="E8" s="51">
        <v>15672739</v>
      </c>
    </row>
    <row r="9" spans="1:5" x14ac:dyDescent="0.2">
      <c r="B9" s="6" t="s">
        <v>125</v>
      </c>
      <c r="C9" s="9" t="s">
        <v>3</v>
      </c>
      <c r="D9" s="10" t="s">
        <v>232</v>
      </c>
      <c r="E9" s="51">
        <v>1370860</v>
      </c>
    </row>
    <row r="10" spans="1:5" x14ac:dyDescent="0.2">
      <c r="B10" s="6" t="s">
        <v>126</v>
      </c>
      <c r="C10" s="9" t="s">
        <v>4</v>
      </c>
      <c r="D10" s="11" t="s">
        <v>233</v>
      </c>
      <c r="E10" s="52">
        <f>E8-E9</f>
        <v>14301879</v>
      </c>
    </row>
    <row r="11" spans="1:5" x14ac:dyDescent="0.2">
      <c r="B11" s="6" t="s">
        <v>127</v>
      </c>
      <c r="C11" s="9" t="s">
        <v>90</v>
      </c>
      <c r="D11" s="12"/>
      <c r="E11" s="53"/>
    </row>
    <row r="12" spans="1:5" x14ac:dyDescent="0.2">
      <c r="B12" s="6" t="s">
        <v>128</v>
      </c>
      <c r="C12" s="9" t="s">
        <v>2</v>
      </c>
      <c r="D12" s="10"/>
      <c r="E12" s="51"/>
    </row>
    <row r="13" spans="1:5" x14ac:dyDescent="0.2">
      <c r="B13" s="6" t="s">
        <v>129</v>
      </c>
      <c r="C13" s="9" t="s">
        <v>5</v>
      </c>
      <c r="D13" s="10"/>
      <c r="E13" s="51"/>
    </row>
    <row r="14" spans="1:5" x14ac:dyDescent="0.2">
      <c r="B14" s="6" t="s">
        <v>130</v>
      </c>
      <c r="C14" s="9" t="s">
        <v>6</v>
      </c>
      <c r="D14" s="11">
        <v>0</v>
      </c>
      <c r="E14" s="52">
        <v>0</v>
      </c>
    </row>
    <row r="15" spans="1:5" x14ac:dyDescent="0.2">
      <c r="B15" s="6" t="s">
        <v>131</v>
      </c>
      <c r="C15" s="13" t="s">
        <v>8</v>
      </c>
      <c r="D15" s="14" t="s">
        <v>234</v>
      </c>
      <c r="E15" s="54" t="s">
        <v>234</v>
      </c>
    </row>
    <row r="16" spans="1:5" x14ac:dyDescent="0.2">
      <c r="B16" s="6" t="s">
        <v>132</v>
      </c>
      <c r="C16" s="9" t="s">
        <v>7</v>
      </c>
      <c r="D16" s="10" t="s">
        <v>235</v>
      </c>
      <c r="E16" s="51" t="s">
        <v>235</v>
      </c>
    </row>
    <row r="17" spans="2:5" x14ac:dyDescent="0.2">
      <c r="B17" s="6" t="s">
        <v>133</v>
      </c>
      <c r="C17" s="9" t="s">
        <v>9</v>
      </c>
      <c r="D17" s="10" t="s">
        <v>236</v>
      </c>
      <c r="E17" s="51" t="s">
        <v>236</v>
      </c>
    </row>
    <row r="18" spans="2:5" x14ac:dyDescent="0.2">
      <c r="B18" s="6" t="s">
        <v>134</v>
      </c>
      <c r="C18" s="9" t="s">
        <v>10</v>
      </c>
      <c r="D18" s="10"/>
      <c r="E18" s="51"/>
    </row>
    <row r="19" spans="2:5" x14ac:dyDescent="0.2">
      <c r="B19" s="6" t="s">
        <v>135</v>
      </c>
      <c r="C19" s="9" t="s">
        <v>11</v>
      </c>
      <c r="D19" s="10"/>
      <c r="E19" s="51"/>
    </row>
    <row r="20" spans="2:5" x14ac:dyDescent="0.2">
      <c r="B20" s="6" t="s">
        <v>136</v>
      </c>
      <c r="C20" s="9" t="s">
        <v>12</v>
      </c>
      <c r="D20" s="10"/>
      <c r="E20" s="51"/>
    </row>
    <row r="21" spans="2:5" x14ac:dyDescent="0.2">
      <c r="B21" s="6" t="s">
        <v>137</v>
      </c>
      <c r="C21" s="9" t="s">
        <v>13</v>
      </c>
      <c r="D21" s="10"/>
      <c r="E21" s="51"/>
    </row>
    <row r="22" spans="2:5" x14ac:dyDescent="0.2">
      <c r="B22" s="6" t="s">
        <v>138</v>
      </c>
      <c r="C22" s="9" t="s">
        <v>14</v>
      </c>
      <c r="D22" s="10" t="s">
        <v>237</v>
      </c>
      <c r="E22" s="51" t="s">
        <v>237</v>
      </c>
    </row>
    <row r="23" spans="2:5" x14ac:dyDescent="0.2">
      <c r="B23" s="6" t="s">
        <v>139</v>
      </c>
      <c r="C23" s="9" t="s">
        <v>15</v>
      </c>
      <c r="D23" s="10"/>
      <c r="E23" s="51"/>
    </row>
    <row r="24" spans="2:5" x14ac:dyDescent="0.2">
      <c r="B24" s="6" t="s">
        <v>88</v>
      </c>
      <c r="C24" s="9" t="s">
        <v>16</v>
      </c>
      <c r="D24" s="10"/>
      <c r="E24" s="51"/>
    </row>
    <row r="25" spans="2:5" x14ac:dyDescent="0.2">
      <c r="B25" s="6" t="s">
        <v>140</v>
      </c>
      <c r="C25" s="9" t="s">
        <v>17</v>
      </c>
      <c r="D25" s="11" t="s">
        <v>238</v>
      </c>
      <c r="E25" s="52">
        <v>15536682</v>
      </c>
    </row>
    <row r="26" spans="2:5" x14ac:dyDescent="0.2">
      <c r="B26" s="27" t="s">
        <v>141</v>
      </c>
      <c r="C26" s="9" t="s">
        <v>90</v>
      </c>
      <c r="D26" s="15"/>
      <c r="E26" s="55"/>
    </row>
    <row r="27" spans="2:5" x14ac:dyDescent="0.2">
      <c r="B27" s="6" t="s">
        <v>142</v>
      </c>
      <c r="C27" s="9" t="s">
        <v>18</v>
      </c>
      <c r="D27" s="14" t="s">
        <v>239</v>
      </c>
      <c r="E27" s="54">
        <f>E28+E29+E30+E31</f>
        <v>307654</v>
      </c>
    </row>
    <row r="28" spans="2:5" x14ac:dyDescent="0.2">
      <c r="B28" s="6" t="s">
        <v>143</v>
      </c>
      <c r="C28" s="9" t="s">
        <v>19</v>
      </c>
      <c r="D28" s="10" t="s">
        <v>239</v>
      </c>
      <c r="E28" s="51">
        <v>169954</v>
      </c>
    </row>
    <row r="29" spans="2:5" x14ac:dyDescent="0.2">
      <c r="B29" s="6" t="s">
        <v>144</v>
      </c>
      <c r="C29" s="9" t="s">
        <v>20</v>
      </c>
      <c r="D29" s="10"/>
      <c r="E29" s="51"/>
    </row>
    <row r="30" spans="2:5" x14ac:dyDescent="0.2">
      <c r="B30" s="6" t="s">
        <v>145</v>
      </c>
      <c r="C30" s="9" t="s">
        <v>21</v>
      </c>
      <c r="D30" s="10"/>
      <c r="E30" s="51"/>
    </row>
    <row r="31" spans="2:5" x14ac:dyDescent="0.2">
      <c r="B31" s="6" t="s">
        <v>146</v>
      </c>
      <c r="C31" s="9" t="s">
        <v>22</v>
      </c>
      <c r="D31" s="10"/>
      <c r="E31" s="51">
        <v>137700</v>
      </c>
    </row>
    <row r="32" spans="2:5" x14ac:dyDescent="0.2">
      <c r="B32" s="6" t="s">
        <v>147</v>
      </c>
      <c r="C32" s="9" t="s">
        <v>23</v>
      </c>
      <c r="D32" s="10" t="s">
        <v>240</v>
      </c>
      <c r="E32" s="51" t="s">
        <v>240</v>
      </c>
    </row>
    <row r="33" spans="2:5" x14ac:dyDescent="0.2">
      <c r="B33" s="6" t="s">
        <v>148</v>
      </c>
      <c r="C33" s="9" t="s">
        <v>24</v>
      </c>
      <c r="D33" s="10"/>
      <c r="E33" s="51"/>
    </row>
    <row r="34" spans="2:5" x14ac:dyDescent="0.2">
      <c r="B34" s="6" t="s">
        <v>149</v>
      </c>
      <c r="C34" s="9" t="s">
        <v>25</v>
      </c>
      <c r="D34" s="11" t="s">
        <v>241</v>
      </c>
      <c r="E34" s="52">
        <f>E36+E37+E38+E39+E40+E41+E42+E43+E44+E45</f>
        <v>3307173</v>
      </c>
    </row>
    <row r="35" spans="2:5" x14ac:dyDescent="0.2">
      <c r="B35" s="6" t="s">
        <v>150</v>
      </c>
      <c r="C35" s="9" t="s">
        <v>26</v>
      </c>
      <c r="D35" s="10"/>
      <c r="E35" s="51"/>
    </row>
    <row r="36" spans="2:5" x14ac:dyDescent="0.2">
      <c r="B36" s="6" t="s">
        <v>151</v>
      </c>
      <c r="C36" s="9" t="s">
        <v>27</v>
      </c>
      <c r="D36" s="10" t="s">
        <v>242</v>
      </c>
      <c r="E36" s="51">
        <v>773451</v>
      </c>
    </row>
    <row r="37" spans="2:5" x14ac:dyDescent="0.2">
      <c r="B37" s="6" t="s">
        <v>152</v>
      </c>
      <c r="C37" s="9" t="s">
        <v>28</v>
      </c>
      <c r="D37" s="10"/>
      <c r="E37" s="51"/>
    </row>
    <row r="38" spans="2:5" x14ac:dyDescent="0.2">
      <c r="B38" s="6" t="s">
        <v>153</v>
      </c>
      <c r="C38" s="9" t="s">
        <v>29</v>
      </c>
      <c r="D38" s="10" t="s">
        <v>243</v>
      </c>
      <c r="E38" s="51">
        <v>61830</v>
      </c>
    </row>
    <row r="39" spans="2:5" x14ac:dyDescent="0.2">
      <c r="B39" s="6" t="s">
        <v>154</v>
      </c>
      <c r="C39" s="9" t="s">
        <v>30</v>
      </c>
      <c r="D39" s="10"/>
      <c r="E39" s="51"/>
    </row>
    <row r="40" spans="2:5" x14ac:dyDescent="0.2">
      <c r="B40" s="6" t="s">
        <v>155</v>
      </c>
      <c r="C40" s="9" t="s">
        <v>31</v>
      </c>
      <c r="D40" s="10" t="s">
        <v>244</v>
      </c>
      <c r="E40" s="51">
        <v>542634</v>
      </c>
    </row>
    <row r="41" spans="2:5" x14ac:dyDescent="0.2">
      <c r="B41" s="6" t="s">
        <v>156</v>
      </c>
      <c r="C41" s="9" t="s">
        <v>32</v>
      </c>
      <c r="D41" s="10"/>
      <c r="E41" s="51">
        <v>49667</v>
      </c>
    </row>
    <row r="42" spans="2:5" x14ac:dyDescent="0.2">
      <c r="B42" s="6" t="s">
        <v>167</v>
      </c>
      <c r="C42" s="9" t="s">
        <v>33</v>
      </c>
      <c r="D42" s="16" t="s">
        <v>245</v>
      </c>
      <c r="E42" s="56">
        <v>15197</v>
      </c>
    </row>
    <row r="43" spans="2:5" x14ac:dyDescent="0.2">
      <c r="B43" s="6" t="s">
        <v>157</v>
      </c>
      <c r="C43" s="9" t="s">
        <v>34</v>
      </c>
      <c r="D43" s="10"/>
      <c r="E43" s="51"/>
    </row>
    <row r="44" spans="2:5" x14ac:dyDescent="0.2">
      <c r="B44" s="6" t="s">
        <v>158</v>
      </c>
      <c r="C44" s="9" t="s">
        <v>35</v>
      </c>
      <c r="D44" s="10" t="s">
        <v>246</v>
      </c>
      <c r="E44" s="51">
        <v>93193</v>
      </c>
    </row>
    <row r="45" spans="2:5" x14ac:dyDescent="0.2">
      <c r="B45" s="6" t="s">
        <v>159</v>
      </c>
      <c r="C45" s="9" t="s">
        <v>36</v>
      </c>
      <c r="D45" s="10" t="s">
        <v>247</v>
      </c>
      <c r="E45" s="51">
        <v>1771201</v>
      </c>
    </row>
    <row r="46" spans="2:5" x14ac:dyDescent="0.2">
      <c r="B46" s="6" t="s">
        <v>160</v>
      </c>
      <c r="C46" s="9" t="s">
        <v>37</v>
      </c>
      <c r="D46" s="11" t="s">
        <v>248</v>
      </c>
      <c r="E46" s="52">
        <f>E47+E48+E49+E50</f>
        <v>778356</v>
      </c>
    </row>
    <row r="47" spans="2:5" x14ac:dyDescent="0.2">
      <c r="B47" s="6" t="s">
        <v>161</v>
      </c>
      <c r="C47" s="9" t="s">
        <v>38</v>
      </c>
      <c r="D47" s="10"/>
      <c r="E47" s="51"/>
    </row>
    <row r="48" spans="2:5" x14ac:dyDescent="0.2">
      <c r="B48" s="6" t="s">
        <v>162</v>
      </c>
      <c r="C48" s="9" t="s">
        <v>39</v>
      </c>
      <c r="D48" s="10" t="s">
        <v>248</v>
      </c>
      <c r="E48" s="51">
        <v>778356</v>
      </c>
    </row>
    <row r="49" spans="2:7" x14ac:dyDescent="0.2">
      <c r="B49" s="6" t="s">
        <v>163</v>
      </c>
      <c r="C49" s="9" t="s">
        <v>40</v>
      </c>
      <c r="D49" s="10"/>
      <c r="E49" s="51"/>
    </row>
    <row r="50" spans="2:7" x14ac:dyDescent="0.2">
      <c r="B50" s="6" t="s">
        <v>164</v>
      </c>
      <c r="C50" s="9" t="s">
        <v>41</v>
      </c>
      <c r="D50" s="10"/>
      <c r="E50" s="51"/>
    </row>
    <row r="51" spans="2:7" x14ac:dyDescent="0.2">
      <c r="B51" s="6" t="s">
        <v>165</v>
      </c>
      <c r="C51" s="9" t="s">
        <v>42</v>
      </c>
      <c r="D51" s="10"/>
      <c r="E51" s="51"/>
    </row>
    <row r="52" spans="2:7" x14ac:dyDescent="0.2">
      <c r="B52" s="6" t="s">
        <v>166</v>
      </c>
      <c r="C52" s="9" t="s">
        <v>43</v>
      </c>
      <c r="D52" s="10" t="s">
        <v>249</v>
      </c>
      <c r="E52" s="51">
        <v>391274</v>
      </c>
    </row>
    <row r="53" spans="2:7" x14ac:dyDescent="0.2">
      <c r="B53" s="6" t="s">
        <v>168</v>
      </c>
      <c r="C53" s="17" t="s">
        <v>44</v>
      </c>
      <c r="D53" s="18" t="s">
        <v>250</v>
      </c>
      <c r="E53" s="57">
        <f>E27+E32+E34+E46+E52</f>
        <v>4970987</v>
      </c>
      <c r="F53" s="32"/>
      <c r="G53" s="33"/>
    </row>
    <row r="54" spans="2:7" x14ac:dyDescent="0.2">
      <c r="B54" s="6" t="s">
        <v>169</v>
      </c>
      <c r="C54" s="9" t="s">
        <v>45</v>
      </c>
      <c r="D54" s="11" t="s">
        <v>251</v>
      </c>
      <c r="E54" s="52">
        <f>E25+E53</f>
        <v>20507669</v>
      </c>
    </row>
    <row r="55" spans="2:7" x14ac:dyDescent="0.2">
      <c r="B55" s="7" t="s">
        <v>46</v>
      </c>
      <c r="C55" s="9" t="s">
        <v>90</v>
      </c>
      <c r="D55" s="15"/>
      <c r="E55" s="55"/>
    </row>
    <row r="56" spans="2:7" x14ac:dyDescent="0.2">
      <c r="B56" s="7" t="s">
        <v>170</v>
      </c>
      <c r="C56" s="9" t="s">
        <v>90</v>
      </c>
      <c r="D56" s="15"/>
      <c r="E56" s="55"/>
    </row>
    <row r="57" spans="2:7" x14ac:dyDescent="0.2">
      <c r="B57" s="6" t="s">
        <v>171</v>
      </c>
      <c r="C57" s="9" t="s">
        <v>47</v>
      </c>
      <c r="D57" s="10" t="s">
        <v>252</v>
      </c>
      <c r="E57" s="51" t="s">
        <v>252</v>
      </c>
    </row>
    <row r="58" spans="2:7" x14ac:dyDescent="0.2">
      <c r="B58" s="6" t="s">
        <v>172</v>
      </c>
      <c r="C58" s="9" t="s">
        <v>48</v>
      </c>
      <c r="D58" s="10"/>
      <c r="E58" s="51"/>
    </row>
    <row r="59" spans="2:7" x14ac:dyDescent="0.2">
      <c r="B59" s="6" t="s">
        <v>173</v>
      </c>
      <c r="C59" s="9" t="s">
        <v>49</v>
      </c>
      <c r="D59" s="10" t="s">
        <v>253</v>
      </c>
      <c r="E59" s="51" t="s">
        <v>253</v>
      </c>
    </row>
    <row r="60" spans="2:7" x14ac:dyDescent="0.2">
      <c r="B60" s="6" t="s">
        <v>174</v>
      </c>
      <c r="C60" s="9" t="s">
        <v>50</v>
      </c>
      <c r="D60" s="10"/>
      <c r="E60" s="51"/>
    </row>
    <row r="61" spans="2:7" x14ac:dyDescent="0.2">
      <c r="B61" s="6" t="s">
        <v>175</v>
      </c>
      <c r="C61" s="9" t="s">
        <v>51</v>
      </c>
      <c r="D61" s="10" t="s">
        <v>254</v>
      </c>
      <c r="E61" s="51">
        <v>295368</v>
      </c>
    </row>
    <row r="62" spans="2:7" x14ac:dyDescent="0.2">
      <c r="B62" s="6" t="s">
        <v>176</v>
      </c>
      <c r="C62" s="9" t="s">
        <v>52</v>
      </c>
      <c r="D62" s="10" t="s">
        <v>255</v>
      </c>
      <c r="E62" s="51" t="s">
        <v>255</v>
      </c>
    </row>
    <row r="63" spans="2:7" x14ac:dyDescent="0.2">
      <c r="B63" s="6" t="s">
        <v>177</v>
      </c>
      <c r="C63" s="9" t="s">
        <v>53</v>
      </c>
      <c r="D63" s="10"/>
      <c r="E63" s="51"/>
    </row>
    <row r="64" spans="2:7" x14ac:dyDescent="0.2">
      <c r="B64" s="6" t="s">
        <v>178</v>
      </c>
      <c r="C64" s="9" t="s">
        <v>54</v>
      </c>
      <c r="D64" s="11" t="s">
        <v>256</v>
      </c>
      <c r="E64" s="52">
        <f>E57+E58+E59+E60+E61+E62+E63</f>
        <v>15078416</v>
      </c>
    </row>
    <row r="65" spans="2:8" x14ac:dyDescent="0.2">
      <c r="B65" s="27" t="s">
        <v>179</v>
      </c>
      <c r="C65" s="9" t="s">
        <v>90</v>
      </c>
      <c r="D65" s="15"/>
      <c r="E65" s="55"/>
    </row>
    <row r="66" spans="2:8" x14ac:dyDescent="0.2">
      <c r="B66" s="6" t="s">
        <v>180</v>
      </c>
      <c r="C66" s="9" t="s">
        <v>55</v>
      </c>
      <c r="D66" s="14">
        <v>0</v>
      </c>
      <c r="E66" s="54">
        <v>0</v>
      </c>
      <c r="H66" s="33"/>
    </row>
    <row r="67" spans="2:8" x14ac:dyDescent="0.2">
      <c r="B67" s="6" t="s">
        <v>181</v>
      </c>
      <c r="C67" s="9" t="s">
        <v>56</v>
      </c>
      <c r="D67" s="14">
        <v>0</v>
      </c>
      <c r="E67" s="54">
        <v>0</v>
      </c>
    </row>
    <row r="68" spans="2:8" x14ac:dyDescent="0.2">
      <c r="B68" s="6" t="s">
        <v>182</v>
      </c>
      <c r="C68" s="9" t="s">
        <v>57</v>
      </c>
      <c r="D68" s="10"/>
      <c r="E68" s="51"/>
    </row>
    <row r="69" spans="2:8" x14ac:dyDescent="0.2">
      <c r="B69" s="6" t="s">
        <v>183</v>
      </c>
      <c r="C69" s="9" t="s">
        <v>58</v>
      </c>
      <c r="D69" s="10"/>
      <c r="E69" s="51"/>
    </row>
    <row r="70" spans="2:8" x14ac:dyDescent="0.2">
      <c r="B70" s="6" t="s">
        <v>184</v>
      </c>
      <c r="C70" s="9" t="s">
        <v>59</v>
      </c>
      <c r="D70" s="16"/>
      <c r="E70" s="56"/>
    </row>
    <row r="71" spans="2:8" x14ac:dyDescent="0.2">
      <c r="B71" s="6" t="s">
        <v>185</v>
      </c>
      <c r="C71" s="9" t="s">
        <v>60</v>
      </c>
      <c r="D71" s="10"/>
      <c r="E71" s="51"/>
    </row>
    <row r="72" spans="2:8" x14ac:dyDescent="0.2">
      <c r="B72" s="6" t="s">
        <v>186</v>
      </c>
      <c r="C72" s="9" t="s">
        <v>61</v>
      </c>
      <c r="D72" s="16"/>
      <c r="E72" s="56"/>
      <c r="H72" s="33"/>
    </row>
    <row r="73" spans="2:8" x14ac:dyDescent="0.2">
      <c r="B73" s="6" t="s">
        <v>187</v>
      </c>
      <c r="C73" s="9" t="s">
        <v>62</v>
      </c>
      <c r="D73" s="10"/>
      <c r="E73" s="51"/>
    </row>
    <row r="74" spans="2:8" x14ac:dyDescent="0.2">
      <c r="B74" s="6" t="s">
        <v>188</v>
      </c>
      <c r="C74" s="9" t="s">
        <v>63</v>
      </c>
      <c r="D74" s="10"/>
      <c r="E74" s="51"/>
    </row>
    <row r="75" spans="2:8" x14ac:dyDescent="0.2">
      <c r="B75" s="6" t="s">
        <v>189</v>
      </c>
      <c r="C75" s="9" t="s">
        <v>64</v>
      </c>
      <c r="D75" s="10"/>
      <c r="E75" s="51"/>
    </row>
    <row r="76" spans="2:8" x14ac:dyDescent="0.2">
      <c r="B76" s="6" t="s">
        <v>190</v>
      </c>
      <c r="C76" s="9" t="s">
        <v>65</v>
      </c>
      <c r="D76" s="10"/>
      <c r="E76" s="51"/>
    </row>
    <row r="77" spans="2:8" x14ac:dyDescent="0.2">
      <c r="B77" s="6" t="s">
        <v>191</v>
      </c>
      <c r="C77" s="9" t="s">
        <v>66</v>
      </c>
      <c r="D77" s="10"/>
      <c r="E77" s="51"/>
    </row>
    <row r="78" spans="2:8" x14ac:dyDescent="0.2">
      <c r="B78" s="6" t="s">
        <v>192</v>
      </c>
      <c r="C78" s="9" t="s">
        <v>67</v>
      </c>
      <c r="D78" s="14" t="s">
        <v>257</v>
      </c>
      <c r="E78" s="54">
        <f>E79+E93+E94</f>
        <v>5429253</v>
      </c>
    </row>
    <row r="79" spans="2:8" x14ac:dyDescent="0.2">
      <c r="B79" s="6" t="s">
        <v>193</v>
      </c>
      <c r="C79" s="9" t="s">
        <v>68</v>
      </c>
      <c r="D79" s="14" t="s">
        <v>258</v>
      </c>
      <c r="E79" s="54">
        <f>E81+E87+E88+E92+E96</f>
        <v>1741679</v>
      </c>
    </row>
    <row r="80" spans="2:8" x14ac:dyDescent="0.2">
      <c r="B80" s="6" t="s">
        <v>194</v>
      </c>
      <c r="C80" s="9" t="s">
        <v>69</v>
      </c>
      <c r="D80" s="10"/>
      <c r="E80" s="51"/>
    </row>
    <row r="81" spans="2:5" x14ac:dyDescent="0.2">
      <c r="B81" s="6" t="s">
        <v>195</v>
      </c>
      <c r="C81" s="9" t="s">
        <v>70</v>
      </c>
      <c r="D81" s="10" t="s">
        <v>259</v>
      </c>
      <c r="E81" s="51">
        <v>523613</v>
      </c>
    </row>
    <row r="82" spans="2:5" x14ac:dyDescent="0.2">
      <c r="B82" s="6" t="s">
        <v>196</v>
      </c>
      <c r="C82" s="9" t="s">
        <v>71</v>
      </c>
      <c r="D82" s="10"/>
      <c r="E82" s="51"/>
    </row>
    <row r="83" spans="2:5" x14ac:dyDescent="0.2">
      <c r="B83" s="6" t="s">
        <v>197</v>
      </c>
      <c r="C83" s="9" t="s">
        <v>72</v>
      </c>
      <c r="D83" s="16"/>
      <c r="E83" s="56"/>
    </row>
    <row r="84" spans="2:5" x14ac:dyDescent="0.2">
      <c r="B84" s="6" t="s">
        <v>198</v>
      </c>
      <c r="C84" s="9" t="s">
        <v>73</v>
      </c>
      <c r="D84" s="10"/>
      <c r="E84" s="51"/>
    </row>
    <row r="85" spans="2:5" x14ac:dyDescent="0.2">
      <c r="B85" s="6" t="s">
        <v>199</v>
      </c>
      <c r="C85" s="9" t="s">
        <v>74</v>
      </c>
      <c r="D85" s="10"/>
      <c r="E85" s="51"/>
    </row>
    <row r="86" spans="2:5" x14ac:dyDescent="0.2">
      <c r="B86" s="6" t="s">
        <v>200</v>
      </c>
      <c r="C86" s="9" t="s">
        <v>75</v>
      </c>
      <c r="D86" s="10"/>
      <c r="E86" s="51"/>
    </row>
    <row r="87" spans="2:5" x14ac:dyDescent="0.2">
      <c r="B87" s="6" t="s">
        <v>201</v>
      </c>
      <c r="C87" s="9" t="s">
        <v>76</v>
      </c>
      <c r="D87" s="10" t="s">
        <v>260</v>
      </c>
      <c r="E87" s="51">
        <v>642852</v>
      </c>
    </row>
    <row r="88" spans="2:5" x14ac:dyDescent="0.2">
      <c r="B88" s="6" t="s">
        <v>202</v>
      </c>
      <c r="C88" s="9" t="s">
        <v>77</v>
      </c>
      <c r="D88" s="10" t="s">
        <v>261</v>
      </c>
      <c r="E88" s="51">
        <v>147779</v>
      </c>
    </row>
    <row r="89" spans="2:5" x14ac:dyDescent="0.2">
      <c r="B89" s="6" t="s">
        <v>203</v>
      </c>
      <c r="C89" s="9" t="s">
        <v>78</v>
      </c>
      <c r="D89" s="10"/>
      <c r="E89" s="51"/>
    </row>
    <row r="90" spans="2:5" x14ac:dyDescent="0.2">
      <c r="B90" s="6" t="s">
        <v>204</v>
      </c>
      <c r="C90" s="9" t="s">
        <v>79</v>
      </c>
      <c r="D90" s="10" t="s">
        <v>262</v>
      </c>
      <c r="E90" s="51"/>
    </row>
    <row r="91" spans="2:5" x14ac:dyDescent="0.2">
      <c r="B91" s="6" t="s">
        <v>205</v>
      </c>
      <c r="C91" s="9" t="s">
        <v>80</v>
      </c>
      <c r="D91" s="10"/>
      <c r="E91" s="51"/>
    </row>
    <row r="92" spans="2:5" x14ac:dyDescent="0.2">
      <c r="B92" s="6" t="s">
        <v>206</v>
      </c>
      <c r="C92" s="9" t="s">
        <v>81</v>
      </c>
      <c r="D92" s="10" t="s">
        <v>263</v>
      </c>
      <c r="E92" s="51">
        <v>116227</v>
      </c>
    </row>
    <row r="93" spans="2:5" x14ac:dyDescent="0.2">
      <c r="B93" s="6" t="s">
        <v>207</v>
      </c>
      <c r="C93" s="9" t="s">
        <v>82</v>
      </c>
      <c r="D93" s="10" t="s">
        <v>264</v>
      </c>
      <c r="E93" s="51">
        <v>590000</v>
      </c>
    </row>
    <row r="94" spans="2:5" x14ac:dyDescent="0.2">
      <c r="B94" s="6" t="s">
        <v>208</v>
      </c>
      <c r="C94" s="9" t="s">
        <v>83</v>
      </c>
      <c r="D94" s="10" t="s">
        <v>265</v>
      </c>
      <c r="E94" s="51" t="s">
        <v>265</v>
      </c>
    </row>
    <row r="95" spans="2:5" x14ac:dyDescent="0.2">
      <c r="B95" s="6" t="s">
        <v>209</v>
      </c>
      <c r="C95" s="9" t="s">
        <v>84</v>
      </c>
      <c r="D95" s="10"/>
      <c r="E95" s="51"/>
    </row>
    <row r="96" spans="2:5" x14ac:dyDescent="0.2">
      <c r="B96" s="6" t="s">
        <v>210</v>
      </c>
      <c r="C96" s="9" t="s">
        <v>85</v>
      </c>
      <c r="D96" s="10" t="s">
        <v>266</v>
      </c>
      <c r="E96" s="51">
        <v>311208</v>
      </c>
    </row>
    <row r="97" spans="2:5" x14ac:dyDescent="0.2">
      <c r="B97" s="6" t="s">
        <v>211</v>
      </c>
      <c r="C97" s="9" t="s">
        <v>86</v>
      </c>
      <c r="D97" s="11" t="s">
        <v>257</v>
      </c>
      <c r="E97" s="52">
        <f>E78</f>
        <v>5429253</v>
      </c>
    </row>
    <row r="98" spans="2:5" x14ac:dyDescent="0.2">
      <c r="B98" s="6" t="s">
        <v>212</v>
      </c>
      <c r="C98" s="9" t="s">
        <v>87</v>
      </c>
      <c r="D98" s="11" t="s">
        <v>251</v>
      </c>
      <c r="E98" s="52">
        <f>E64+E97</f>
        <v>20507669</v>
      </c>
    </row>
    <row r="99" spans="2:5" x14ac:dyDescent="0.2">
      <c r="B99" s="34"/>
      <c r="C99" s="35"/>
    </row>
    <row r="100" spans="2:5" x14ac:dyDescent="0.2">
      <c r="B100" s="29"/>
      <c r="C100" s="35"/>
    </row>
    <row r="101" spans="2:5" x14ac:dyDescent="0.2">
      <c r="B101" s="29"/>
      <c r="C101" s="35"/>
    </row>
    <row r="102" spans="2:5" x14ac:dyDescent="0.2">
      <c r="B102" s="29"/>
      <c r="C102" s="35"/>
    </row>
    <row r="103" spans="2:5" x14ac:dyDescent="0.2">
      <c r="B103" s="29"/>
      <c r="C103" s="35"/>
    </row>
    <row r="104" spans="2:5" x14ac:dyDescent="0.2">
      <c r="B104" s="29"/>
      <c r="C104" s="35"/>
    </row>
    <row r="105" spans="2:5" x14ac:dyDescent="0.2">
      <c r="B105" s="29"/>
      <c r="C105" s="35"/>
    </row>
    <row r="106" spans="2:5" x14ac:dyDescent="0.2">
      <c r="B106" s="29"/>
      <c r="C106" s="35"/>
    </row>
    <row r="107" spans="2:5" x14ac:dyDescent="0.2">
      <c r="B107" s="29"/>
      <c r="C107" s="35"/>
    </row>
    <row r="108" spans="2:5" x14ac:dyDescent="0.2">
      <c r="B108" s="29"/>
      <c r="C108" s="35"/>
    </row>
    <row r="109" spans="2:5" x14ac:dyDescent="0.2">
      <c r="B109" s="29"/>
      <c r="C109" s="35"/>
    </row>
    <row r="110" spans="2:5" x14ac:dyDescent="0.2">
      <c r="B110" s="29"/>
      <c r="C110" s="35"/>
    </row>
    <row r="111" spans="2:5" x14ac:dyDescent="0.2">
      <c r="C111" s="35"/>
    </row>
    <row r="112" spans="2:5" x14ac:dyDescent="0.2">
      <c r="C112" s="35"/>
    </row>
    <row r="113" spans="3:3" x14ac:dyDescent="0.2">
      <c r="C113" s="35"/>
    </row>
    <row r="114" spans="3:3" x14ac:dyDescent="0.2">
      <c r="C114" s="35"/>
    </row>
    <row r="115" spans="3:3" x14ac:dyDescent="0.2">
      <c r="C115" s="35"/>
    </row>
    <row r="116" spans="3:3" x14ac:dyDescent="0.2">
      <c r="C116" s="35"/>
    </row>
    <row r="117" spans="3:3" x14ac:dyDescent="0.2">
      <c r="C117" s="35"/>
    </row>
    <row r="118" spans="3:3" x14ac:dyDescent="0.2">
      <c r="C118" s="35"/>
    </row>
    <row r="119" spans="3:3" x14ac:dyDescent="0.2">
      <c r="C119" s="35"/>
    </row>
    <row r="120" spans="3:3" x14ac:dyDescent="0.2">
      <c r="C120" s="35"/>
    </row>
  </sheetData>
  <mergeCells count="2">
    <mergeCell ref="B1:E1"/>
    <mergeCell ref="C2:E2"/>
  </mergeCells>
  <phoneticPr fontId="2" type="noConversion"/>
  <printOptions horizontalCentered="1"/>
  <pageMargins left="0.19685039370078741" right="0.19685039370078741" top="0.19685039370078741" bottom="0.19685039370078741" header="0.19685039370078741" footer="0.19685039370078741"/>
  <pageSetup paperSize="9" orientation="portrait" horizontalDpi="300" verticalDpi="300" r:id="rId1"/>
  <headerFooter alignWithMargins="0"/>
  <ignoredErrors>
    <ignoredError sqref="C8:D97 E11:E24 E26 E29:E30 E32:E33 E35 E37 E39 E43 E47 E49:E51 E55:E60 E62:E63 E65:E77 E80 E82:E86 E89:E91 E94:E9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G37"/>
  <sheetViews>
    <sheetView workbookViewId="0">
      <selection activeCell="B2" sqref="B1:E2"/>
    </sheetView>
  </sheetViews>
  <sheetFormatPr defaultRowHeight="12.75" x14ac:dyDescent="0.2"/>
  <cols>
    <col min="1" max="1" width="15.7109375" style="21" customWidth="1"/>
    <col min="2" max="2" width="41.42578125" style="21" customWidth="1"/>
    <col min="3" max="3" width="20.28515625" style="21" customWidth="1"/>
    <col min="4" max="4" width="17.7109375" style="21" customWidth="1"/>
    <col min="5" max="5" width="25" style="21" customWidth="1"/>
    <col min="6" max="6" width="23.140625" style="21" customWidth="1"/>
    <col min="7" max="7" width="17.28515625" style="21" customWidth="1"/>
    <col min="8" max="16384" width="9.140625" style="21"/>
  </cols>
  <sheetData>
    <row r="1" spans="1:7" x14ac:dyDescent="0.2">
      <c r="A1" s="20" t="s">
        <v>89</v>
      </c>
      <c r="B1" s="69"/>
      <c r="C1" s="69"/>
      <c r="D1" s="69"/>
      <c r="E1" s="69"/>
    </row>
    <row r="3" spans="1:7" x14ac:dyDescent="0.2">
      <c r="B3" s="76" t="s">
        <v>267</v>
      </c>
      <c r="C3" s="76" t="s">
        <v>268</v>
      </c>
      <c r="D3" s="76" t="s">
        <v>269</v>
      </c>
      <c r="E3" s="76"/>
      <c r="F3" s="76" t="s">
        <v>270</v>
      </c>
      <c r="G3" s="76"/>
    </row>
    <row r="4" spans="1:7" x14ac:dyDescent="0.2">
      <c r="B4" s="77"/>
      <c r="C4" s="79"/>
      <c r="D4" s="81"/>
      <c r="E4" s="82"/>
      <c r="F4" s="83"/>
      <c r="G4" s="84"/>
    </row>
    <row r="5" spans="1:7" x14ac:dyDescent="0.2">
      <c r="B5" s="77"/>
      <c r="C5" s="79"/>
      <c r="D5" s="76" t="s">
        <v>271</v>
      </c>
      <c r="E5" s="76" t="s">
        <v>272</v>
      </c>
      <c r="F5" s="76" t="s">
        <v>271</v>
      </c>
      <c r="G5" s="76" t="s">
        <v>272</v>
      </c>
    </row>
    <row r="6" spans="1:7" x14ac:dyDescent="0.2">
      <c r="B6" s="77"/>
      <c r="C6" s="79"/>
      <c r="D6" s="77"/>
      <c r="E6" s="77"/>
      <c r="F6" s="77"/>
      <c r="G6" s="77"/>
    </row>
    <row r="7" spans="1:7" x14ac:dyDescent="0.2">
      <c r="B7" s="77"/>
      <c r="C7" s="79"/>
      <c r="D7" s="77"/>
      <c r="E7" s="77"/>
      <c r="F7" s="77"/>
      <c r="G7" s="77"/>
    </row>
    <row r="8" spans="1:7" x14ac:dyDescent="0.2">
      <c r="B8" s="77"/>
      <c r="C8" s="79"/>
      <c r="D8" s="77"/>
      <c r="E8" s="77"/>
      <c r="F8" s="77"/>
      <c r="G8" s="77"/>
    </row>
    <row r="9" spans="1:7" x14ac:dyDescent="0.2">
      <c r="B9" s="78"/>
      <c r="C9" s="80"/>
      <c r="D9" s="78"/>
      <c r="E9" s="78"/>
      <c r="F9" s="78"/>
      <c r="G9" s="78"/>
    </row>
    <row r="10" spans="1:7" x14ac:dyDescent="0.2">
      <c r="B10" s="39">
        <v>1</v>
      </c>
      <c r="C10" s="40">
        <v>2</v>
      </c>
      <c r="D10" s="40">
        <v>3</v>
      </c>
      <c r="E10" s="40">
        <v>4</v>
      </c>
      <c r="F10" s="40">
        <v>5</v>
      </c>
      <c r="G10" s="40">
        <v>6</v>
      </c>
    </row>
    <row r="11" spans="1:7" ht="58.5" customHeight="1" x14ac:dyDescent="0.2">
      <c r="B11" s="41" t="s">
        <v>273</v>
      </c>
      <c r="C11" s="42">
        <v>10</v>
      </c>
      <c r="D11" s="43">
        <v>2987176000</v>
      </c>
      <c r="E11" s="44" t="s">
        <v>274</v>
      </c>
      <c r="F11" s="43">
        <v>3934921000</v>
      </c>
      <c r="G11" s="44" t="s">
        <v>274</v>
      </c>
    </row>
    <row r="12" spans="1:7" ht="58.5" customHeight="1" x14ac:dyDescent="0.2">
      <c r="B12" s="41" t="s">
        <v>275</v>
      </c>
      <c r="C12" s="42">
        <v>20</v>
      </c>
      <c r="D12" s="44" t="s">
        <v>274</v>
      </c>
      <c r="E12" s="45" t="s">
        <v>276</v>
      </c>
      <c r="F12" s="44" t="s">
        <v>277</v>
      </c>
      <c r="G12" s="46" t="s">
        <v>276</v>
      </c>
    </row>
    <row r="13" spans="1:7" ht="58.5" customHeight="1" x14ac:dyDescent="0.2">
      <c r="B13" s="41" t="s">
        <v>278</v>
      </c>
      <c r="C13" s="42">
        <v>30</v>
      </c>
      <c r="D13" s="47">
        <f>D11</f>
        <v>2987176000</v>
      </c>
      <c r="E13" s="48" t="s">
        <v>276</v>
      </c>
      <c r="F13" s="47">
        <f>F11</f>
        <v>3934921000</v>
      </c>
      <c r="G13" s="48" t="s">
        <v>276</v>
      </c>
    </row>
    <row r="14" spans="1:7" ht="58.5" customHeight="1" x14ac:dyDescent="0.2">
      <c r="B14" s="41" t="s">
        <v>279</v>
      </c>
      <c r="C14" s="42">
        <v>40</v>
      </c>
      <c r="D14" s="44" t="s">
        <v>274</v>
      </c>
      <c r="E14" s="47">
        <f>E16+E17</f>
        <v>1794410000</v>
      </c>
      <c r="F14" s="44" t="s">
        <v>274</v>
      </c>
      <c r="G14" s="47">
        <f>G16+G17</f>
        <v>2850648000</v>
      </c>
    </row>
    <row r="15" spans="1:7" ht="58.5" customHeight="1" x14ac:dyDescent="0.2">
      <c r="B15" s="41" t="s">
        <v>280</v>
      </c>
      <c r="C15" s="42">
        <v>50</v>
      </c>
      <c r="D15" s="44" t="s">
        <v>274</v>
      </c>
      <c r="E15" s="46" t="s">
        <v>276</v>
      </c>
      <c r="F15" s="44" t="s">
        <v>274</v>
      </c>
      <c r="G15" s="46" t="s">
        <v>276</v>
      </c>
    </row>
    <row r="16" spans="1:7" ht="58.5" customHeight="1" x14ac:dyDescent="0.2">
      <c r="B16" s="41" t="s">
        <v>281</v>
      </c>
      <c r="C16" s="42">
        <v>60</v>
      </c>
      <c r="D16" s="44" t="s">
        <v>274</v>
      </c>
      <c r="E16" s="49">
        <v>1339570000</v>
      </c>
      <c r="F16" s="44" t="s">
        <v>274</v>
      </c>
      <c r="G16" s="49">
        <v>1761422000</v>
      </c>
    </row>
    <row r="17" spans="2:7" ht="58.5" customHeight="1" x14ac:dyDescent="0.2">
      <c r="B17" s="41" t="s">
        <v>282</v>
      </c>
      <c r="C17" s="42">
        <v>70</v>
      </c>
      <c r="D17" s="44" t="s">
        <v>274</v>
      </c>
      <c r="E17" s="49">
        <v>454840000</v>
      </c>
      <c r="F17" s="44" t="s">
        <v>274</v>
      </c>
      <c r="G17" s="49">
        <v>1089226000</v>
      </c>
    </row>
    <row r="18" spans="2:7" ht="58.5" customHeight="1" x14ac:dyDescent="0.2">
      <c r="B18" s="41" t="s">
        <v>283</v>
      </c>
      <c r="C18" s="42">
        <v>80</v>
      </c>
      <c r="D18" s="44" t="s">
        <v>274</v>
      </c>
      <c r="E18" s="46" t="s">
        <v>276</v>
      </c>
      <c r="F18" s="44" t="s">
        <v>274</v>
      </c>
      <c r="G18" s="46" t="s">
        <v>276</v>
      </c>
    </row>
    <row r="19" spans="2:7" ht="58.5" customHeight="1" x14ac:dyDescent="0.2">
      <c r="B19" s="41" t="s">
        <v>284</v>
      </c>
      <c r="C19" s="42">
        <v>90</v>
      </c>
      <c r="D19" s="49">
        <v>367038000</v>
      </c>
      <c r="E19" s="44" t="s">
        <v>274</v>
      </c>
      <c r="F19" s="46" t="s">
        <v>276</v>
      </c>
      <c r="G19" s="44" t="s">
        <v>274</v>
      </c>
    </row>
    <row r="20" spans="2:7" ht="58.5" customHeight="1" x14ac:dyDescent="0.2">
      <c r="B20" s="41" t="s">
        <v>285</v>
      </c>
      <c r="C20" s="50">
        <v>100</v>
      </c>
      <c r="D20" s="47">
        <f>D13-E14+D19</f>
        <v>1559804000</v>
      </c>
      <c r="E20" s="48" t="s">
        <v>276</v>
      </c>
      <c r="F20" s="47">
        <f>F13-G14</f>
        <v>1084273000</v>
      </c>
      <c r="G20" s="48" t="s">
        <v>276</v>
      </c>
    </row>
    <row r="21" spans="2:7" ht="58.5" customHeight="1" x14ac:dyDescent="0.2">
      <c r="B21" s="41" t="s">
        <v>286</v>
      </c>
      <c r="C21" s="50">
        <v>110</v>
      </c>
      <c r="D21" s="48" t="s">
        <v>276</v>
      </c>
      <c r="E21" s="44" t="s">
        <v>274</v>
      </c>
      <c r="F21" s="48" t="s">
        <v>276</v>
      </c>
      <c r="G21" s="44" t="s">
        <v>274</v>
      </c>
    </row>
    <row r="22" spans="2:7" ht="58.5" customHeight="1" x14ac:dyDescent="0.2">
      <c r="B22" s="41" t="s">
        <v>287</v>
      </c>
      <c r="C22" s="50">
        <v>120</v>
      </c>
      <c r="D22" s="46" t="s">
        <v>276</v>
      </c>
      <c r="E22" s="44" t="s">
        <v>274</v>
      </c>
      <c r="F22" s="46" t="s">
        <v>276</v>
      </c>
      <c r="G22" s="44" t="s">
        <v>274</v>
      </c>
    </row>
    <row r="23" spans="2:7" ht="58.5" customHeight="1" x14ac:dyDescent="0.2">
      <c r="B23" s="41" t="s">
        <v>288</v>
      </c>
      <c r="C23" s="50">
        <v>130</v>
      </c>
      <c r="D23" s="46" t="s">
        <v>276</v>
      </c>
      <c r="E23" s="44" t="s">
        <v>274</v>
      </c>
      <c r="F23" s="46" t="s">
        <v>276</v>
      </c>
      <c r="G23" s="44" t="s">
        <v>274</v>
      </c>
    </row>
    <row r="24" spans="2:7" ht="58.5" customHeight="1" x14ac:dyDescent="0.2">
      <c r="B24" s="41" t="s">
        <v>289</v>
      </c>
      <c r="C24" s="50">
        <v>140</v>
      </c>
      <c r="D24" s="46" t="s">
        <v>276</v>
      </c>
      <c r="E24" s="44" t="s">
        <v>274</v>
      </c>
      <c r="F24" s="46" t="s">
        <v>276</v>
      </c>
      <c r="G24" s="44" t="s">
        <v>274</v>
      </c>
    </row>
    <row r="25" spans="2:7" ht="58.5" customHeight="1" x14ac:dyDescent="0.2">
      <c r="B25" s="41" t="s">
        <v>290</v>
      </c>
      <c r="C25" s="50">
        <v>150</v>
      </c>
      <c r="D25" s="46" t="s">
        <v>276</v>
      </c>
      <c r="E25" s="44" t="s">
        <v>274</v>
      </c>
      <c r="F25" s="46" t="s">
        <v>276</v>
      </c>
      <c r="G25" s="44" t="s">
        <v>274</v>
      </c>
    </row>
    <row r="26" spans="2:7" ht="58.5" customHeight="1" x14ac:dyDescent="0.2">
      <c r="B26" s="41" t="s">
        <v>291</v>
      </c>
      <c r="C26" s="50">
        <v>160</v>
      </c>
      <c r="D26" s="46" t="s">
        <v>276</v>
      </c>
      <c r="E26" s="44" t="s">
        <v>274</v>
      </c>
      <c r="F26" s="46" t="s">
        <v>276</v>
      </c>
      <c r="G26" s="44" t="s">
        <v>274</v>
      </c>
    </row>
    <row r="27" spans="2:7" ht="58.5" customHeight="1" x14ac:dyDescent="0.2">
      <c r="B27" s="41" t="s">
        <v>292</v>
      </c>
      <c r="C27" s="50">
        <v>170</v>
      </c>
      <c r="D27" s="44" t="s">
        <v>274</v>
      </c>
      <c r="E27" s="48" t="s">
        <v>276</v>
      </c>
      <c r="F27" s="44" t="s">
        <v>274</v>
      </c>
      <c r="G27" s="48" t="s">
        <v>276</v>
      </c>
    </row>
    <row r="28" spans="2:7" ht="58.5" customHeight="1" x14ac:dyDescent="0.2">
      <c r="B28" s="41" t="s">
        <v>293</v>
      </c>
      <c r="C28" s="50">
        <v>180</v>
      </c>
      <c r="D28" s="44" t="s">
        <v>274</v>
      </c>
      <c r="E28" s="46" t="s">
        <v>276</v>
      </c>
      <c r="F28" s="44" t="s">
        <v>274</v>
      </c>
      <c r="G28" s="46" t="s">
        <v>276</v>
      </c>
    </row>
    <row r="29" spans="2:7" ht="58.5" customHeight="1" x14ac:dyDescent="0.2">
      <c r="B29" s="41" t="s">
        <v>294</v>
      </c>
      <c r="C29" s="50">
        <v>190</v>
      </c>
      <c r="D29" s="44" t="s">
        <v>274</v>
      </c>
      <c r="E29" s="46" t="s">
        <v>276</v>
      </c>
      <c r="F29" s="44" t="s">
        <v>274</v>
      </c>
      <c r="G29" s="46" t="s">
        <v>276</v>
      </c>
    </row>
    <row r="30" spans="2:7" ht="58.5" customHeight="1" x14ac:dyDescent="0.2">
      <c r="B30" s="41" t="s">
        <v>295</v>
      </c>
      <c r="C30" s="50">
        <v>200</v>
      </c>
      <c r="D30" s="44" t="s">
        <v>274</v>
      </c>
      <c r="E30" s="46" t="s">
        <v>276</v>
      </c>
      <c r="F30" s="44" t="s">
        <v>274</v>
      </c>
      <c r="G30" s="46" t="s">
        <v>276</v>
      </c>
    </row>
    <row r="31" spans="2:7" ht="58.5" customHeight="1" x14ac:dyDescent="0.2">
      <c r="B31" s="41" t="s">
        <v>296</v>
      </c>
      <c r="C31" s="50">
        <v>210</v>
      </c>
      <c r="D31" s="44" t="s">
        <v>274</v>
      </c>
      <c r="E31" s="46" t="s">
        <v>276</v>
      </c>
      <c r="F31" s="44" t="s">
        <v>274</v>
      </c>
      <c r="G31" s="46" t="s">
        <v>276</v>
      </c>
    </row>
    <row r="32" spans="2:7" ht="58.5" customHeight="1" x14ac:dyDescent="0.2">
      <c r="B32" s="41" t="s">
        <v>297</v>
      </c>
      <c r="C32" s="50">
        <v>220</v>
      </c>
      <c r="D32" s="47">
        <f>D20</f>
        <v>1559804000</v>
      </c>
      <c r="E32" s="48" t="s">
        <v>276</v>
      </c>
      <c r="F32" s="47">
        <f>F20</f>
        <v>1084273000</v>
      </c>
      <c r="G32" s="48" t="s">
        <v>276</v>
      </c>
    </row>
    <row r="33" spans="2:7" ht="58.5" customHeight="1" x14ac:dyDescent="0.2">
      <c r="B33" s="41" t="s">
        <v>298</v>
      </c>
      <c r="C33" s="50">
        <v>230</v>
      </c>
      <c r="D33" s="46" t="s">
        <v>276</v>
      </c>
      <c r="E33" s="46" t="s">
        <v>276</v>
      </c>
      <c r="F33" s="46" t="s">
        <v>276</v>
      </c>
      <c r="G33" s="46" t="s">
        <v>276</v>
      </c>
    </row>
    <row r="34" spans="2:7" ht="58.5" customHeight="1" x14ac:dyDescent="0.2">
      <c r="B34" s="41" t="s">
        <v>299</v>
      </c>
      <c r="C34" s="50">
        <v>240</v>
      </c>
      <c r="D34" s="47">
        <f>D32</f>
        <v>1559804000</v>
      </c>
      <c r="E34" s="48" t="s">
        <v>276</v>
      </c>
      <c r="F34" s="47">
        <f>F32</f>
        <v>1084273000</v>
      </c>
      <c r="G34" s="48" t="s">
        <v>276</v>
      </c>
    </row>
    <row r="35" spans="2:7" ht="58.5" customHeight="1" x14ac:dyDescent="0.2">
      <c r="B35" s="41" t="s">
        <v>300</v>
      </c>
      <c r="C35" s="50">
        <v>250</v>
      </c>
      <c r="D35" s="44" t="s">
        <v>274</v>
      </c>
      <c r="E35" s="46">
        <v>1677107</v>
      </c>
      <c r="F35" s="44" t="s">
        <v>274</v>
      </c>
      <c r="G35" s="49">
        <v>216855000</v>
      </c>
    </row>
    <row r="36" spans="2:7" ht="58.5" customHeight="1" x14ac:dyDescent="0.2">
      <c r="B36" s="41" t="s">
        <v>301</v>
      </c>
      <c r="C36" s="50">
        <v>260</v>
      </c>
      <c r="D36" s="44" t="s">
        <v>274</v>
      </c>
      <c r="E36" s="46" t="s">
        <v>276</v>
      </c>
      <c r="F36" s="44" t="s">
        <v>274</v>
      </c>
      <c r="G36" s="46" t="s">
        <v>276</v>
      </c>
    </row>
    <row r="37" spans="2:7" ht="58.5" customHeight="1" x14ac:dyDescent="0.2">
      <c r="B37" s="41" t="s">
        <v>302</v>
      </c>
      <c r="C37" s="50">
        <v>270</v>
      </c>
      <c r="D37" s="47"/>
      <c r="E37" s="47">
        <v>117303000</v>
      </c>
      <c r="F37" s="47">
        <f>F34-G35</f>
        <v>867418000</v>
      </c>
      <c r="G37" s="48" t="s">
        <v>276</v>
      </c>
    </row>
  </sheetData>
  <mergeCells count="9">
    <mergeCell ref="B1:E1"/>
    <mergeCell ref="B3:B9"/>
    <mergeCell ref="C3:C9"/>
    <mergeCell ref="D3:E4"/>
    <mergeCell ref="F3:G4"/>
    <mergeCell ref="D5:D9"/>
    <mergeCell ref="E5:E9"/>
    <mergeCell ref="F5:F9"/>
    <mergeCell ref="G5:G9"/>
  </mergeCells>
  <phoneticPr fontId="2" type="noConversion"/>
  <printOptions horizontalCentered="1"/>
  <pageMargins left="0.19685039370078741" right="0.19685039370078741" top="0.19685039370078741" bottom="0.19685039370078741" header="0.19685039370078741" footer="0.1968503937007874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workbookViewId="0">
      <selection activeCell="N24" sqref="N24"/>
    </sheetView>
  </sheetViews>
  <sheetFormatPr defaultRowHeight="12.75" x14ac:dyDescent="0.2"/>
  <cols>
    <col min="1" max="1" width="7.85546875" style="21" customWidth="1"/>
    <col min="2" max="2" width="13.5703125" style="21" customWidth="1"/>
    <col min="3" max="3" width="5.85546875" style="21" customWidth="1"/>
    <col min="4" max="4" width="5.140625" style="21" customWidth="1"/>
    <col min="5" max="5" width="5.5703125" style="21" customWidth="1"/>
    <col min="6" max="6" width="5.85546875" style="21" customWidth="1"/>
    <col min="7" max="7" width="10.140625" style="21" customWidth="1"/>
    <col min="8" max="8" width="7.5703125" style="21" customWidth="1"/>
    <col min="9" max="9" width="7.28515625" style="21" customWidth="1"/>
    <col min="10" max="10" width="14.140625" style="21" customWidth="1"/>
    <col min="11" max="11" width="8.42578125" style="21" customWidth="1"/>
    <col min="12" max="14" width="9.140625" style="21"/>
    <col min="15" max="15" width="7.140625" style="21" customWidth="1"/>
    <col min="16" max="16" width="5" style="21" customWidth="1"/>
    <col min="17" max="17" width="3.140625" style="21" customWidth="1"/>
    <col min="18" max="18" width="6.140625" style="21" customWidth="1"/>
    <col min="19" max="16384" width="9.140625" style="21"/>
  </cols>
  <sheetData>
    <row r="1" spans="1:18" x14ac:dyDescent="0.2">
      <c r="A1" s="20" t="s">
        <v>91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4" spans="1:18" ht="66" customHeight="1" x14ac:dyDescent="0.2">
      <c r="C4" s="95" t="s">
        <v>303</v>
      </c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</row>
    <row r="5" spans="1:18" x14ac:dyDescent="0.2"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</row>
    <row r="6" spans="1:18" ht="20.25" customHeight="1" x14ac:dyDescent="0.2">
      <c r="C6" s="58"/>
      <c r="D6" s="58"/>
      <c r="E6" s="96" t="s">
        <v>304</v>
      </c>
      <c r="F6" s="96"/>
      <c r="G6" s="96"/>
      <c r="H6" s="96"/>
      <c r="I6" s="96"/>
      <c r="J6" s="96"/>
      <c r="K6" s="96"/>
      <c r="L6" s="58"/>
      <c r="M6" s="58"/>
      <c r="N6" s="59"/>
      <c r="O6" s="97" t="s">
        <v>305</v>
      </c>
      <c r="P6" s="97"/>
      <c r="Q6" s="97"/>
      <c r="R6" s="97"/>
    </row>
    <row r="7" spans="1:18" ht="24" customHeight="1" x14ac:dyDescent="0.2">
      <c r="C7" s="58"/>
      <c r="D7" s="58"/>
      <c r="E7" s="58"/>
      <c r="F7" s="58"/>
      <c r="G7" s="58"/>
      <c r="H7" s="58"/>
      <c r="I7" s="58"/>
      <c r="J7" s="58"/>
      <c r="K7" s="58"/>
      <c r="L7" s="87" t="s">
        <v>306</v>
      </c>
      <c r="M7" s="87"/>
      <c r="N7" s="87"/>
      <c r="O7" s="98">
        <v>710001</v>
      </c>
      <c r="P7" s="98"/>
      <c r="Q7" s="98"/>
      <c r="R7" s="98"/>
    </row>
    <row r="8" spans="1:18" ht="29.25" customHeight="1" x14ac:dyDescent="0.2">
      <c r="C8" s="58"/>
      <c r="D8" s="58"/>
      <c r="E8" s="58"/>
      <c r="F8" s="58"/>
      <c r="G8" s="58"/>
      <c r="H8" s="58"/>
      <c r="I8" s="58"/>
      <c r="J8" s="58"/>
      <c r="K8" s="58"/>
      <c r="L8" s="87" t="s">
        <v>307</v>
      </c>
      <c r="M8" s="87"/>
      <c r="N8" s="87"/>
      <c r="O8" s="60" t="s">
        <v>215</v>
      </c>
      <c r="P8" s="93" t="s">
        <v>308</v>
      </c>
      <c r="Q8" s="93"/>
      <c r="R8" s="60" t="s">
        <v>309</v>
      </c>
    </row>
    <row r="9" spans="1:18" x14ac:dyDescent="0.2"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</row>
    <row r="10" spans="1:18" x14ac:dyDescent="0.2"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</row>
    <row r="11" spans="1:18" x14ac:dyDescent="0.2">
      <c r="C11" s="85" t="s">
        <v>310</v>
      </c>
      <c r="D11" s="85"/>
      <c r="E11" s="85"/>
      <c r="F11" s="85"/>
      <c r="G11" s="89" t="s">
        <v>311</v>
      </c>
      <c r="H11" s="89"/>
      <c r="I11" s="89"/>
      <c r="J11" s="89"/>
      <c r="K11" s="89"/>
      <c r="L11" s="89"/>
      <c r="M11" s="58"/>
      <c r="N11" s="61" t="s">
        <v>312</v>
      </c>
      <c r="O11" s="94">
        <v>1574335</v>
      </c>
      <c r="P11" s="94"/>
      <c r="Q11" s="94"/>
      <c r="R11" s="94"/>
    </row>
    <row r="12" spans="1:18" x14ac:dyDescent="0.2"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</row>
    <row r="13" spans="1:18" x14ac:dyDescent="0.2"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</row>
    <row r="14" spans="1:18" ht="36" x14ac:dyDescent="0.2">
      <c r="C14" s="85" t="s">
        <v>313</v>
      </c>
      <c r="D14" s="85"/>
      <c r="E14" s="85"/>
      <c r="F14" s="58"/>
      <c r="G14" s="58"/>
      <c r="H14" s="89" t="s">
        <v>314</v>
      </c>
      <c r="I14" s="89"/>
      <c r="J14" s="89"/>
      <c r="K14" s="89"/>
      <c r="L14" s="89"/>
      <c r="M14" s="58"/>
      <c r="N14" s="62" t="s">
        <v>315</v>
      </c>
      <c r="O14" s="92">
        <v>0</v>
      </c>
      <c r="P14" s="92"/>
      <c r="Q14" s="92"/>
      <c r="R14" s="92"/>
    </row>
    <row r="15" spans="1:18" x14ac:dyDescent="0.2"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</row>
    <row r="16" spans="1:18" x14ac:dyDescent="0.2"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</row>
    <row r="17" spans="3:18" ht="36" x14ac:dyDescent="0.2">
      <c r="C17" s="85" t="s">
        <v>316</v>
      </c>
      <c r="D17" s="85"/>
      <c r="E17" s="85"/>
      <c r="F17" s="85"/>
      <c r="G17" s="85"/>
      <c r="H17" s="89"/>
      <c r="I17" s="89"/>
      <c r="J17" s="89"/>
      <c r="K17" s="89"/>
      <c r="L17" s="89"/>
      <c r="M17" s="58"/>
      <c r="N17" s="62" t="s">
        <v>317</v>
      </c>
      <c r="O17" s="88"/>
      <c r="P17" s="88"/>
      <c r="Q17" s="88"/>
      <c r="R17" s="88"/>
    </row>
    <row r="18" spans="3:18" x14ac:dyDescent="0.2"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</row>
    <row r="19" spans="3:18" x14ac:dyDescent="0.2"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</row>
    <row r="20" spans="3:18" ht="36" x14ac:dyDescent="0.2">
      <c r="C20" s="85" t="s">
        <v>318</v>
      </c>
      <c r="D20" s="85"/>
      <c r="E20" s="85"/>
      <c r="F20" s="85"/>
      <c r="G20" s="85"/>
      <c r="H20" s="89"/>
      <c r="I20" s="89"/>
      <c r="J20" s="89"/>
      <c r="K20" s="89"/>
      <c r="L20" s="89"/>
      <c r="M20" s="58"/>
      <c r="N20" s="62" t="s">
        <v>319</v>
      </c>
      <c r="O20" s="90">
        <v>153</v>
      </c>
      <c r="P20" s="90"/>
      <c r="Q20" s="90"/>
      <c r="R20" s="90"/>
    </row>
    <row r="21" spans="3:18" x14ac:dyDescent="0.2"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</row>
    <row r="22" spans="3:18" x14ac:dyDescent="0.2"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</row>
    <row r="23" spans="3:18" ht="48" x14ac:dyDescent="0.2">
      <c r="C23" s="85" t="s">
        <v>320</v>
      </c>
      <c r="D23" s="85"/>
      <c r="E23" s="85"/>
      <c r="F23" s="85"/>
      <c r="G23" s="85"/>
      <c r="H23" s="91"/>
      <c r="I23" s="91"/>
      <c r="J23" s="91"/>
      <c r="K23" s="91"/>
      <c r="L23" s="91"/>
      <c r="M23" s="58"/>
      <c r="N23" s="62" t="s">
        <v>321</v>
      </c>
      <c r="O23" s="92">
        <v>0</v>
      </c>
      <c r="P23" s="92"/>
      <c r="Q23" s="92"/>
      <c r="R23" s="92"/>
    </row>
    <row r="24" spans="3:18" x14ac:dyDescent="0.2"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</row>
    <row r="25" spans="3:18" x14ac:dyDescent="0.2"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</row>
    <row r="26" spans="3:18" x14ac:dyDescent="0.2">
      <c r="C26" s="85" t="s">
        <v>322</v>
      </c>
      <c r="D26" s="85"/>
      <c r="E26" s="85"/>
      <c r="F26" s="85"/>
      <c r="G26" s="85"/>
      <c r="H26" s="85"/>
      <c r="I26" s="85"/>
      <c r="J26" s="85"/>
      <c r="K26" s="58"/>
      <c r="L26" s="58"/>
      <c r="M26" s="58"/>
      <c r="N26" s="63" t="s">
        <v>323</v>
      </c>
      <c r="O26" s="88"/>
      <c r="P26" s="88"/>
      <c r="Q26" s="88"/>
      <c r="R26" s="88"/>
    </row>
    <row r="27" spans="3:18" x14ac:dyDescent="0.2"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</row>
    <row r="28" spans="3:18" x14ac:dyDescent="0.2"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</row>
    <row r="29" spans="3:18" ht="24" x14ac:dyDescent="0.2">
      <c r="C29" s="85" t="s">
        <v>324</v>
      </c>
      <c r="D29" s="85"/>
      <c r="E29" s="85"/>
      <c r="F29" s="85"/>
      <c r="G29" s="85"/>
      <c r="H29" s="85"/>
      <c r="I29" s="85"/>
      <c r="J29" s="85"/>
      <c r="K29" s="58"/>
      <c r="L29" s="58"/>
      <c r="M29" s="58"/>
      <c r="N29" s="62" t="s">
        <v>325</v>
      </c>
      <c r="O29" s="88"/>
      <c r="P29" s="88"/>
      <c r="Q29" s="88"/>
      <c r="R29" s="88"/>
    </row>
    <row r="30" spans="3:18" x14ac:dyDescent="0.2"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</row>
    <row r="31" spans="3:18" x14ac:dyDescent="0.2"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</row>
    <row r="32" spans="3:18" x14ac:dyDescent="0.2">
      <c r="C32" s="85" t="s">
        <v>326</v>
      </c>
      <c r="D32" s="85"/>
      <c r="E32" s="85"/>
      <c r="F32" s="85"/>
      <c r="G32" s="89"/>
      <c r="H32" s="89"/>
      <c r="I32" s="89"/>
      <c r="J32" s="89"/>
      <c r="K32" s="89"/>
      <c r="L32" s="89"/>
      <c r="M32" s="58"/>
      <c r="N32" s="87" t="s">
        <v>327</v>
      </c>
      <c r="O32" s="87"/>
      <c r="P32" s="88"/>
      <c r="Q32" s="88"/>
      <c r="R32" s="88"/>
    </row>
    <row r="33" spans="3:18" x14ac:dyDescent="0.2"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</row>
    <row r="34" spans="3:18" x14ac:dyDescent="0.2"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</row>
    <row r="35" spans="3:18" x14ac:dyDescent="0.2">
      <c r="C35" s="85" t="s">
        <v>328</v>
      </c>
      <c r="D35" s="85"/>
      <c r="E35" s="85"/>
      <c r="F35" s="58"/>
      <c r="G35" s="86" t="s">
        <v>329</v>
      </c>
      <c r="H35" s="86"/>
      <c r="I35" s="86"/>
      <c r="J35" s="86"/>
      <c r="K35" s="86"/>
      <c r="L35" s="86"/>
      <c r="M35" s="58"/>
      <c r="N35" s="87" t="s">
        <v>330</v>
      </c>
      <c r="O35" s="87"/>
      <c r="P35" s="88"/>
      <c r="Q35" s="88"/>
      <c r="R35" s="88"/>
    </row>
    <row r="36" spans="3:18" x14ac:dyDescent="0.2"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</row>
    <row r="37" spans="3:18" x14ac:dyDescent="0.2"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</row>
    <row r="38" spans="3:18" x14ac:dyDescent="0.2"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87" t="s">
        <v>331</v>
      </c>
      <c r="O38" s="87"/>
      <c r="P38" s="88"/>
      <c r="Q38" s="88"/>
      <c r="R38" s="88"/>
    </row>
  </sheetData>
  <mergeCells count="37">
    <mergeCell ref="B1:K1"/>
    <mergeCell ref="C4:R4"/>
    <mergeCell ref="E6:K6"/>
    <mergeCell ref="O6:R6"/>
    <mergeCell ref="L7:N7"/>
    <mergeCell ref="O7:R7"/>
    <mergeCell ref="L8:N8"/>
    <mergeCell ref="P8:Q8"/>
    <mergeCell ref="C11:F11"/>
    <mergeCell ref="G11:L11"/>
    <mergeCell ref="O11:R11"/>
    <mergeCell ref="C14:E14"/>
    <mergeCell ref="H14:L14"/>
    <mergeCell ref="O14:R14"/>
    <mergeCell ref="C17:G17"/>
    <mergeCell ref="H17:L17"/>
    <mergeCell ref="O17:R17"/>
    <mergeCell ref="C20:G20"/>
    <mergeCell ref="H20:L20"/>
    <mergeCell ref="O20:R20"/>
    <mergeCell ref="C23:G23"/>
    <mergeCell ref="H23:L23"/>
    <mergeCell ref="O23:R23"/>
    <mergeCell ref="C26:J26"/>
    <mergeCell ref="O26:R26"/>
    <mergeCell ref="C29:J29"/>
    <mergeCell ref="O29:R29"/>
    <mergeCell ref="C32:F32"/>
    <mergeCell ref="G32:L32"/>
    <mergeCell ref="N32:O32"/>
    <mergeCell ref="P32:R32"/>
    <mergeCell ref="C35:E35"/>
    <mergeCell ref="G35:L35"/>
    <mergeCell ref="N35:O35"/>
    <mergeCell ref="P35:R35"/>
    <mergeCell ref="N38:O38"/>
    <mergeCell ref="P38:R38"/>
  </mergeCells>
  <phoneticPr fontId="2" type="noConversion"/>
  <pageMargins left="0.75" right="0.75" top="1" bottom="1" header="0.5" footer="0.5"/>
  <pageSetup paperSize="9" orientation="portrait" r:id="rId1"/>
  <headerFooter alignWithMargins="0"/>
  <ignoredErrors>
    <ignoredError sqref="O8:R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list01</vt:lpstr>
      <vt:lpstr>list02</vt:lpstr>
      <vt:lpstr>list03</vt:lpstr>
      <vt:lpstr>list04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cp:lastPrinted>2013-02-08T10:24:31Z</cp:lastPrinted>
  <dcterms:created xsi:type="dcterms:W3CDTF">2008-03-03T23:56:31Z</dcterms:created>
  <dcterms:modified xsi:type="dcterms:W3CDTF">2020-10-28T14:29:03Z</dcterms:modified>
</cp:coreProperties>
</file>